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a.rentea\Desktop\HOTELIERE reluată\Pentru publicare pe site INM\"/>
    </mc:Choice>
  </mc:AlternateContent>
  <bookViews>
    <workbookView xWindow="0" yWindow="0" windowWidth="23970" windowHeight="9660"/>
  </bookViews>
  <sheets>
    <sheet name="ANEXA 1" sheetId="1" r:id="rId1"/>
  </sheets>
  <definedNames>
    <definedName name="_xlnm._FilterDatabase" localSheetId="0" hidden="1">'ANEXA 1'!$A$2:$P$68</definedName>
    <definedName name="Z_0F9F4273_961F_4628_BB33_F046EC51C4F0_.wvu.FilterData" localSheetId="0" hidden="1">'ANEXA 1'!$A$2:$P$60</definedName>
    <definedName name="Z_1335C259_36FF_4B22_9D38_2086665A0CB7_.wvu.FilterData" localSheetId="0" hidden="1">'ANEXA 1'!$A$2:$P$60</definedName>
    <definedName name="Z_14895E02_977E_488F_A59D_17EB375CC900_.wvu.FilterData" localSheetId="0" hidden="1">'ANEXA 1'!$A$2:$P$64</definedName>
    <definedName name="Z_1C1680E6_82B3_42E3_B4C8_1597176A4B41_.wvu.FilterData" localSheetId="0" hidden="1">'ANEXA 1'!$A$2:$P$64</definedName>
    <definedName name="Z_277E9898_AF38_4740_B845_BC8D071CFC9D_.wvu.FilterData" localSheetId="0" hidden="1">'ANEXA 1'!$A$2:$P$60</definedName>
    <definedName name="Z_27F6728A_418B_4400_BEEB_30EEC86B3E1B_.wvu.FilterData" localSheetId="0" hidden="1">'ANEXA 1'!$A$2:$P$64</definedName>
    <definedName name="Z_327E843B_42DC_483C_A160_684C42F55851_.wvu.FilterData" localSheetId="0" hidden="1">'ANEXA 1'!$A$2:$P$64</definedName>
    <definedName name="Z_44D19860_BBF2_4C5F_AD05_33BD4905E395_.wvu.FilterData" localSheetId="0" hidden="1">'ANEXA 1'!$A$2:$P$64</definedName>
    <definedName name="Z_4B0AA482_474A_4983_B6B0_E95B01C47DFD_.wvu.FilterData" localSheetId="0" hidden="1">'ANEXA 1'!$A$2:$P$64</definedName>
    <definedName name="Z_6019C4DB_FFE3_4BCB_A58A_FF66CB61D784_.wvu.FilterData" localSheetId="0" hidden="1">'ANEXA 1'!$A$2:$P$60</definedName>
    <definedName name="Z_6375D3F7_91B1_4D63_BC6D_7D562105B533_.wvu.FilterData" localSheetId="0" hidden="1">'ANEXA 1'!$A$2:$P$64</definedName>
    <definedName name="Z_7813B5E1_E2FA_478C_AF98_E7E0ABDCF3AB_.wvu.FilterData" localSheetId="0" hidden="1">'ANEXA 1'!$A$2:$P$60</definedName>
    <definedName name="Z_B5B45812_D6A4_45AB_B981_01B8751FC67C_.wvu.FilterData" localSheetId="0" hidden="1">'ANEXA 1'!$A$2:$P$64</definedName>
    <definedName name="Z_BEF00848_A8B9_4B7C_B74F_D75DCBC34183_.wvu.FilterData" localSheetId="0" hidden="1">'ANEXA 1'!$A$2:$P$60</definedName>
    <definedName name="Z_E1C08561_3A1B_4A22_B58D_163D8D66375F_.wvu.FilterData" localSheetId="0" hidden="1">'ANEXA 1'!$A$2:$P$64</definedName>
    <definedName name="Z_F54466CD_3F31_46CC_9763_5E0C8CEBCCE9_.wvu.FilterData" localSheetId="0" hidden="1">'ANEXA 1'!$A$2:$P$64</definedName>
    <definedName name="Z_F6F28358_5458_43DC_9B0C_97352A2A66C9_.wvu.FilterData" localSheetId="0" hidden="1">'ANEXA 1'!$A$2:$P$64</definedName>
    <definedName name="_xlnm.Print_Area" localSheetId="0">'ANEXA 1'!$A$1:$Q$107</definedName>
  </definedNames>
  <calcPr calcId="152511"/>
  <customWorkbookViews>
    <customWorkbookView name="Diana Carpen - Vedere personală" guid="{327E843B-42DC-483C-A160-684C42F55851}" mergeInterval="0" personalView="1" maximized="1" xWindow="-8" yWindow="-8" windowWidth="1296" windowHeight="1000" activeSheetId="1"/>
    <customWorkbookView name="Tudor Grigoroaia - Vedere personală" guid="{1335C259-36FF-4B22-9D38-2086665A0CB7}" mergeInterval="0" personalView="1" maximized="1" xWindow="-8" yWindow="-8" windowWidth="1382" windowHeight="744" activeSheetId="1"/>
    <customWorkbookView name="Razvan Mihaila - Vedere personală" guid="{0F9F4273-961F-4628-BB33-F046EC51C4F0}" autoUpdate="1" mergeInterval="5" personalView="1" maximized="1" xWindow="-8" yWindow="-8" windowWidth="1296" windowHeight="1000" activeSheetId="1"/>
    <customWorkbookView name="Nadia Taran - Vedere personală" guid="{BEF00848-A8B9-4B7C-B74F-D75DCBC34183}" mergeInterval="0" personalView="1" maximized="1" xWindow="-8" yWindow="-8" windowWidth="1296" windowHeight="1000" activeSheetId="1"/>
    <customWorkbookView name="Ruxandra Ana - Personal View" guid="{277E9898-AF38-4740-B845-BC8D071CFC9D}" mergeInterval="0" personalView="1" maximized="1" xWindow="-8" yWindow="-8" windowWidth="1296" windowHeight="1000" activeSheetId="1"/>
    <customWorkbookView name="Irina Lungu - Personal View" guid="{7813B5E1-E2FA-478C-AF98-E7E0ABDCF3AB}" mergeInterval="0" personalView="1" maximized="1" xWindow="-8" yWindow="-8" windowWidth="1296" windowHeight="1000" activeSheetId="1"/>
    <customWorkbookView name="Florentina Dorobantu - Vedere personală" guid="{1C1680E6-82B3-42E3-B4C8-1597176A4B41}" mergeInterval="0" personalView="1" maximized="1" xWindow="-8" yWindow="-8" windowWidth="1296" windowHeight="1000" activeSheetId="1"/>
    <customWorkbookView name="Maria Scarlat - Vedere personală" guid="{6375D3F7-91B1-4D63-BC6D-7D562105B533}" mergeInterval="0" personalView="1" xWindow="11" yWindow="40" windowWidth="1269" windowHeight="984" activeSheetId="1"/>
    <customWorkbookView name="Maria Dragu - Vedere personală" guid="{F6F28358-5458-43DC-9B0C-97352A2A66C9}" mergeInterval="0" personalView="1" maximized="1" xWindow="-8" yWindow="-8" windowWidth="1382" windowHeight="744" activeSheetId="1"/>
    <customWorkbookView name="Ioana Tanasie - Personal View" guid="{44D19860-BBF2-4C5F-AD05-33BD4905E395}" mergeInterval="0" personalView="1" maximized="1" xWindow="-8" yWindow="-8" windowWidth="1296" windowHeight="1000" activeSheetId="1"/>
    <customWorkbookView name="Nadia Roman - Personal View" guid="{27F6728A-418B-4400-BEEB-30EEC86B3E1B}" mergeInterval="0" personalView="1" maximized="1" xWindow="-8" yWindow="-8" windowWidth="1296" windowHeight="1000" activeSheetId="1"/>
    <customWorkbookView name="Ruxandra Stan - Vedere personală" guid="{B5B45812-D6A4-45AB-B981-01B8751FC67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N66" i="1" l="1"/>
  <c r="I66" i="1"/>
  <c r="I89" i="1"/>
  <c r="N88" i="1"/>
  <c r="N22" i="1" l="1"/>
  <c r="N21" i="1"/>
  <c r="I21" i="1"/>
  <c r="N89" i="1" l="1"/>
  <c r="I88" i="1"/>
  <c r="N31" i="1"/>
  <c r="I69" i="1" l="1"/>
  <c r="I22" i="1"/>
  <c r="P70" i="1"/>
  <c r="N69" i="1"/>
  <c r="P23" i="1" l="1"/>
  <c r="N72" i="1" l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71" i="1"/>
  <c r="N51" i="1" l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52" i="1" l="1"/>
  <c r="K21" i="1"/>
  <c r="O67" i="1" l="1"/>
  <c r="P67" i="1" l="1"/>
  <c r="K67" i="1"/>
  <c r="P90" i="1"/>
  <c r="P91" i="1"/>
</calcChain>
</file>

<file path=xl/sharedStrings.xml><?xml version="1.0" encoding="utf-8"?>
<sst xmlns="http://schemas.openxmlformats.org/spreadsheetml/2006/main" count="240" uniqueCount="84">
  <si>
    <t>Titlu</t>
  </si>
  <si>
    <t>Data inceput</t>
  </si>
  <si>
    <t>Nr zile</t>
  </si>
  <si>
    <t>Localitatea</t>
  </si>
  <si>
    <t>Intalnirea presedintilor sectiilor de contencios administrativ si fiscal ale ICCJ si curtilor de apel</t>
  </si>
  <si>
    <t>Alba Iulia</t>
  </si>
  <si>
    <t>Comunicare cu elemente și tehnici de Programare neuro-lingvistică (NLP)</t>
  </si>
  <si>
    <t>Intalnirea presedintilor sectiilor pentru cauze privind conflicte de munca si asigurari sociale ale curtilor de apel</t>
  </si>
  <si>
    <t>Braşov</t>
  </si>
  <si>
    <t>Aplicarea dreptului pieţei de capital</t>
  </si>
  <si>
    <t>Combaterea criminalității economico- financiare</t>
  </si>
  <si>
    <t>Aspecte generale de drept financiar-bancar</t>
  </si>
  <si>
    <t>Engleză juridică</t>
  </si>
  <si>
    <t>Intalnirea presedintilor sectiilor civile ale ICCJ si curtilor de apel</t>
  </si>
  <si>
    <t>Dreptul muncii și dreptul asigurărilor sociale</t>
  </si>
  <si>
    <t>Formarea formatorilor INM</t>
  </si>
  <si>
    <t>Drepturile, sprijinirea și protecţia victimelor criminalităţii</t>
  </si>
  <si>
    <t>Spălarea de bani și recuperarea activelor</t>
  </si>
  <si>
    <t>Audierea minorilor și interacţiunea cu aceștia în cursul procedurilor judiciare</t>
  </si>
  <si>
    <t>Aplicarea directă a Conventiei CEDO de către instanţele judecătoreşti naţionale - aspecte penale</t>
  </si>
  <si>
    <t>Seminar local - "Migratie si dreptul la azil" - Proiect ACTIONES</t>
  </si>
  <si>
    <t>Imbunătățirea aplicării Regulamentelor UE în materia dreptului familiei și a succesiunilor - Better applying the EU Regulations on Family and Succession Law</t>
  </si>
  <si>
    <t xml:space="preserve">Managementul cauzei. Tehnici de redactare a hotărârilor </t>
  </si>
  <si>
    <t>Combaterea traficului de droguri</t>
  </si>
  <si>
    <t xml:space="preserve">Medierea </t>
  </si>
  <si>
    <t xml:space="preserve">Cooperare judiciară în materie penală - gasirea unui limbaj comun prin intermediul englezei juridice </t>
  </si>
  <si>
    <t>Comunicare în instanță</t>
  </si>
  <si>
    <t xml:space="preserve">Schimb de bune practici în domeniul protecţiei intereselor financiare ale Uniunii Europene în România - abordarea administrativă </t>
  </si>
  <si>
    <t>Criminalistică</t>
  </si>
  <si>
    <t>Aspecte legate de răspunderea parentală în UE</t>
  </si>
  <si>
    <t xml:space="preserve">Formarea membrilor comisiilor de evaluare </t>
  </si>
  <si>
    <t>Rolul instanţelor naţionale în interpretarea şi aplicarea dreptului consumatorului</t>
  </si>
  <si>
    <t>Judgecraft - Arta de a fi judecător</t>
  </si>
  <si>
    <t xml:space="preserve">Rolul instantelor naționale în interpretarea şi aplicarea Dreptului UE </t>
  </si>
  <si>
    <t>Lucrul cu categoriile vulnerabile sau aflate în situaţii vulnerabile – copii, vârstnici, persoane cu dizabilităţi, persoane instituţionalizate sau alte categorii de persoane</t>
  </si>
  <si>
    <t>Instrumente de cooperare judiciară în materie penală</t>
  </si>
  <si>
    <t xml:space="preserve">Intalnirea presedintilor sectiilor specializate (foste comerciale) ale ICCJ si curtilor de apel </t>
  </si>
  <si>
    <t>Constanta</t>
  </si>
  <si>
    <t>Scoala de vara "Etică şi deontologie"</t>
  </si>
  <si>
    <t>Sovata</t>
  </si>
  <si>
    <t xml:space="preserve">Intalnirea presedintilor sectiilor de contencios administrativ si fiscal ale ICCJ si curtilor de apel </t>
  </si>
  <si>
    <t>Timişoara</t>
  </si>
  <si>
    <t>EuRoQuod</t>
  </si>
  <si>
    <t>Nr participanti 
estimativ</t>
  </si>
  <si>
    <t>Practica instanţelor naţionale în materia litigiilor de muncă şi asigurari sociale în litigii în care este incident dreptul UE</t>
  </si>
  <si>
    <t>Inchiriere sala?
Da/Nu</t>
  </si>
  <si>
    <t>Nu</t>
  </si>
  <si>
    <t>Da</t>
  </si>
  <si>
    <t>Suceava</t>
  </si>
  <si>
    <t>Craiova</t>
  </si>
  <si>
    <t>Intalnirea presedintilor sectiilor penale ale ICCJ si curtilor de apel cu procurorii sefi sectie urmarire penala din cadrul PICCJ si al parchetelor de pe langa curtile de apel</t>
  </si>
  <si>
    <t>Intalnirea procurorilor sefi sectie urmarire penala si judiciara din cadrul PICCJ si al parchetelor de pe langa curtile de apel</t>
  </si>
  <si>
    <t>Nr.crt</t>
  </si>
  <si>
    <t>București</t>
  </si>
  <si>
    <t>Seminar FCC 2018</t>
  </si>
  <si>
    <t>2</t>
  </si>
  <si>
    <t>01.01.2018 -30.04.2018</t>
  </si>
  <si>
    <t>NR. CAZARI (D*H)</t>
  </si>
  <si>
    <t xml:space="preserve">Tarif unitar cazare    (lei fără TVA) </t>
  </si>
  <si>
    <t>Total cazare/ seminar    I*J</t>
  </si>
  <si>
    <t>Participanţi cazare 100% estimativ</t>
  </si>
  <si>
    <t>Participanti masa         100%         estimativ</t>
  </si>
  <si>
    <t>Nr. MESE  (D*L)</t>
  </si>
  <si>
    <t>Total masa/ seminar (N*M)</t>
  </si>
  <si>
    <t>PRET TOTAL SEMINAR OFERTAT (K+O)</t>
  </si>
  <si>
    <r>
      <t xml:space="preserve">Tarif masa (mic-dejun+pranz+cina + (pauza de cafea *2)                        </t>
    </r>
    <r>
      <rPr>
        <b/>
        <sz val="18"/>
        <color rgb="FFFF0000"/>
        <rFont val="Tahoma"/>
        <family val="2"/>
      </rPr>
      <t>La FCD nu va include pauza de cafea</t>
    </r>
  </si>
  <si>
    <t>Valoare TVA%</t>
  </si>
  <si>
    <t>In Bucuresti     Nu se solicita sali de conferinte si pauze de cafea</t>
  </si>
  <si>
    <t>In Bucuresti       Nu se solicita sali de conferinte si pauze de cafea</t>
  </si>
  <si>
    <t>Bucuresti</t>
  </si>
  <si>
    <t>În ţară</t>
  </si>
  <si>
    <t xml:space="preserve">ANEXA NR. 1                                                </t>
  </si>
  <si>
    <t xml:space="preserve">TOTAL Contract subsecvent 1 </t>
  </si>
  <si>
    <t xml:space="preserve">TOTAL Contract subsecvent 2 </t>
  </si>
  <si>
    <t>01.06.2017-30.09.2017</t>
  </si>
  <si>
    <t>01.10.2017-31.12.2017</t>
  </si>
  <si>
    <t xml:space="preserve">TOTAL </t>
  </si>
  <si>
    <t xml:space="preserve">Formare continua la nivel descentralizat, de regula, in localitatile de resedinta ale Curtilor de Apel si Parchetelor de pe langa acestea: Alba-Iulia, Bacău, Brașov, București, Cluj, Constanța, Craiova, Galați, Iași, Oradea, Pitești, Ploiești, Timișoara, Suceava, Târgu-Mureș.  (30 de activitati estimate, in total, cu o durata de 1-2 zile, 1-2 formatori/activitate) </t>
  </si>
  <si>
    <t>Formare continua la nivel descentralizat, de regula, in localitatile de resedinta ale Curtilor de Apel si Parchetelor de pe langa acestea: Alba-Iulia, Bacău, Brașov, București, Cluj, Constanța, Craiova, Galați, Iași, Oradea, Pitești, Ploiești, Timișoara, Suceava, Târgu-Mureș.  (30 de activitati estimate, in total, cu o durata de 1-2 zile, 1-2 formatori/activitate)</t>
  </si>
  <si>
    <t xml:space="preserve">TOTAL Contract subsecvent 3 </t>
  </si>
  <si>
    <t>In tara  - se vor prezenta oferte de cazare pentru toate localitatile  de resedinta ale Curtilor de Apel si Parchetelor de pe langa acestea.           Nu se solicita sali de conferinte si pauze de cafea</t>
  </si>
  <si>
    <t>*** Pentru activitatile care fac obiectul contractului subsecvent 3, perioadele si locatiile vor fi cunoscute la sfarsitului anului curent.</t>
  </si>
  <si>
    <r>
      <t>**Pentru activitățile programate să se desfășoare în localitatea Sovata se poate oferta și “</t>
    </r>
    <r>
      <rPr>
        <b/>
        <i/>
        <sz val="22"/>
        <color theme="1"/>
        <rFont val="Calibri"/>
        <family val="2"/>
        <charset val="238"/>
        <scheme val="minor"/>
      </rPr>
      <t>Centrul De Pregătire, Odihnă Și Recuperare “Complex Sovata”;</t>
    </r>
  </si>
  <si>
    <t xml:space="preserve">*Pentru activitatile din cadrul Formarii continue descentralizate, se vor oferta hoteluri de 3 stele din localitatile de resedinta ale Curtilor de apel si Parchetelor de pe langa acestea: Alba-Iulia, Bacau, Brasov, Bucuresti, Cluj, Craiova, Galati, Iasi, Oradea, Pitesti, Ploiesti, Timisoara, Suceava, Tg.-Mures, Constanta;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</si>
</sst>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2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2"/>
      <name val="Calibri"/>
      <family val="2"/>
      <scheme val="minor"/>
    </font>
    <font>
      <sz val="22"/>
      <color indexed="8"/>
      <name val="Tahoma"/>
      <family val="2"/>
      <charset val="238"/>
    </font>
    <font>
      <sz val="22"/>
      <name val="Tahoma"/>
      <family val="2"/>
      <charset val="238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indexed="8"/>
      <name val="Tahoma"/>
      <family val="2"/>
    </font>
    <font>
      <sz val="22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8"/>
      <color rgb="FFFF0000"/>
      <name val="Tahoma"/>
      <family val="2"/>
    </font>
    <font>
      <sz val="22"/>
      <name val="Calibri "/>
    </font>
    <font>
      <b/>
      <sz val="18"/>
      <color theme="1"/>
      <name val="Tahoma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22"/>
      <name val="Tahoma"/>
      <family val="2"/>
    </font>
    <font>
      <b/>
      <i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15" fillId="4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3" fillId="5" borderId="7" xfId="0" applyFont="1" applyFill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2" fontId="14" fillId="4" borderId="17" xfId="0" applyNumberFormat="1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25" fillId="0" borderId="0" xfId="0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2" fontId="22" fillId="0" borderId="6" xfId="1" applyNumberFormat="1" applyFont="1" applyFill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Foaie1" xfId="1"/>
    <cellStyle name="Normal_Foaie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96"/>
  <sheetViews>
    <sheetView tabSelected="1" zoomScale="50" zoomScaleNormal="50" zoomScaleSheetLayoutView="50" workbookViewId="0">
      <pane ySplit="1" topLeftCell="A87" activePane="bottomLeft" state="frozen"/>
      <selection pane="bottomLeft" activeCell="A92" sqref="A92:P92"/>
    </sheetView>
  </sheetViews>
  <sheetFormatPr defaultColWidth="45" defaultRowHeight="15"/>
  <cols>
    <col min="1" max="1" width="15.85546875" style="1" customWidth="1"/>
    <col min="2" max="2" width="38.140625" style="1" customWidth="1"/>
    <col min="3" max="3" width="25.28515625" style="1" customWidth="1"/>
    <col min="4" max="4" width="10.85546875" style="1" customWidth="1"/>
    <col min="5" max="5" width="32.42578125" style="1" customWidth="1"/>
    <col min="6" max="6" width="21.42578125" style="2" customWidth="1"/>
    <col min="7" max="7" width="24.28515625" style="1" customWidth="1"/>
    <col min="8" max="8" width="21.42578125" style="1" customWidth="1"/>
    <col min="9" max="9" width="16.7109375" style="1" customWidth="1"/>
    <col min="10" max="10" width="18.140625" style="1" customWidth="1"/>
    <col min="11" max="11" width="21.7109375" style="1" customWidth="1"/>
    <col min="12" max="12" width="27.140625" style="1" customWidth="1"/>
    <col min="13" max="13" width="35.85546875" style="1" customWidth="1"/>
    <col min="14" max="14" width="20.42578125" style="1" customWidth="1"/>
    <col min="15" max="15" width="19" style="1" customWidth="1"/>
    <col min="16" max="16" width="29.5703125" style="1" customWidth="1"/>
    <col min="17" max="17" width="20.140625" style="1" customWidth="1"/>
    <col min="18" max="16384" width="45" style="1"/>
  </cols>
  <sheetData>
    <row r="1" spans="1:18" ht="68.25" customHeight="1" thickBot="1">
      <c r="D1" s="84" t="s">
        <v>71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R1" s="2"/>
    </row>
    <row r="2" spans="1:18" ht="167.25" customHeight="1" thickBot="1">
      <c r="A2" s="36" t="s">
        <v>52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43</v>
      </c>
      <c r="G2" s="38" t="s">
        <v>45</v>
      </c>
      <c r="H2" s="37" t="s">
        <v>60</v>
      </c>
      <c r="I2" s="37" t="s">
        <v>57</v>
      </c>
      <c r="J2" s="37" t="s">
        <v>58</v>
      </c>
      <c r="K2" s="42" t="s">
        <v>59</v>
      </c>
      <c r="L2" s="37" t="s">
        <v>61</v>
      </c>
      <c r="M2" s="37" t="s">
        <v>65</v>
      </c>
      <c r="N2" s="37" t="s">
        <v>62</v>
      </c>
      <c r="O2" s="43" t="s">
        <v>63</v>
      </c>
      <c r="P2" s="42" t="s">
        <v>64</v>
      </c>
      <c r="Q2" s="58" t="s">
        <v>66</v>
      </c>
    </row>
    <row r="3" spans="1:18" hidden="1"/>
    <row r="4" spans="1:18" s="6" customFormat="1" ht="199.5">
      <c r="A4" s="15">
        <v>1</v>
      </c>
      <c r="B4" s="33" t="s">
        <v>40</v>
      </c>
      <c r="C4" s="34">
        <v>42894</v>
      </c>
      <c r="D4" s="19">
        <v>2</v>
      </c>
      <c r="E4" s="19" t="s">
        <v>41</v>
      </c>
      <c r="F4" s="19">
        <v>30</v>
      </c>
      <c r="G4" s="19" t="s">
        <v>46</v>
      </c>
      <c r="H4" s="19">
        <v>29</v>
      </c>
      <c r="I4" s="16">
        <f t="shared" ref="I4:I17" si="0">D4*H4</f>
        <v>58</v>
      </c>
      <c r="J4" s="40"/>
      <c r="K4" s="19"/>
      <c r="L4" s="19">
        <v>31</v>
      </c>
      <c r="M4" s="40"/>
      <c r="N4" s="16">
        <f t="shared" ref="N4:N17" si="1">D4*L4</f>
        <v>62</v>
      </c>
      <c r="O4" s="19"/>
      <c r="P4" s="61"/>
      <c r="Q4" s="8"/>
    </row>
    <row r="5" spans="1:18" s="6" customFormat="1" ht="199.5">
      <c r="A5" s="15">
        <v>2</v>
      </c>
      <c r="B5" s="33" t="s">
        <v>51</v>
      </c>
      <c r="C5" s="34">
        <v>42905</v>
      </c>
      <c r="D5" s="19">
        <v>2</v>
      </c>
      <c r="E5" s="16" t="s">
        <v>53</v>
      </c>
      <c r="F5" s="19">
        <v>40</v>
      </c>
      <c r="G5" s="19" t="s">
        <v>46</v>
      </c>
      <c r="H5" s="19">
        <v>30</v>
      </c>
      <c r="I5" s="16">
        <f t="shared" si="0"/>
        <v>60</v>
      </c>
      <c r="J5" s="40"/>
      <c r="K5" s="19"/>
      <c r="L5" s="19">
        <v>39</v>
      </c>
      <c r="M5" s="40"/>
      <c r="N5" s="16">
        <f t="shared" si="1"/>
        <v>78</v>
      </c>
      <c r="O5" s="19"/>
      <c r="P5" s="61"/>
      <c r="Q5" s="8"/>
    </row>
    <row r="6" spans="1:18" s="3" customFormat="1" ht="114">
      <c r="A6" s="15">
        <v>3</v>
      </c>
      <c r="B6" s="28" t="s">
        <v>16</v>
      </c>
      <c r="C6" s="29">
        <v>42906</v>
      </c>
      <c r="D6" s="16">
        <v>2</v>
      </c>
      <c r="E6" s="16" t="s">
        <v>53</v>
      </c>
      <c r="F6" s="16">
        <v>26</v>
      </c>
      <c r="G6" s="16" t="s">
        <v>46</v>
      </c>
      <c r="H6" s="16">
        <v>0</v>
      </c>
      <c r="I6" s="16">
        <f t="shared" si="0"/>
        <v>0</v>
      </c>
      <c r="J6" s="39"/>
      <c r="K6" s="16"/>
      <c r="L6" s="16">
        <v>26</v>
      </c>
      <c r="M6" s="39"/>
      <c r="N6" s="16">
        <f t="shared" si="1"/>
        <v>52</v>
      </c>
      <c r="O6" s="16"/>
      <c r="P6" s="59"/>
      <c r="Q6" s="7"/>
    </row>
    <row r="7" spans="1:18" s="3" customFormat="1" ht="142.5">
      <c r="A7" s="15">
        <v>4</v>
      </c>
      <c r="B7" s="28" t="s">
        <v>18</v>
      </c>
      <c r="C7" s="29">
        <v>42912</v>
      </c>
      <c r="D7" s="16">
        <v>2</v>
      </c>
      <c r="E7" s="16" t="s">
        <v>53</v>
      </c>
      <c r="F7" s="16">
        <v>25</v>
      </c>
      <c r="G7" s="16" t="s">
        <v>46</v>
      </c>
      <c r="H7" s="16">
        <v>25</v>
      </c>
      <c r="I7" s="16">
        <f t="shared" si="0"/>
        <v>50</v>
      </c>
      <c r="J7" s="39"/>
      <c r="K7" s="16"/>
      <c r="L7" s="16">
        <v>25</v>
      </c>
      <c r="M7" s="39"/>
      <c r="N7" s="16">
        <f t="shared" si="1"/>
        <v>50</v>
      </c>
      <c r="O7" s="16"/>
      <c r="P7" s="59"/>
      <c r="Q7" s="7"/>
    </row>
    <row r="8" spans="1:18" s="3" customFormat="1" ht="85.5">
      <c r="A8" s="15">
        <v>5</v>
      </c>
      <c r="B8" s="28" t="s">
        <v>17</v>
      </c>
      <c r="C8" s="29">
        <v>42912</v>
      </c>
      <c r="D8" s="16">
        <v>2</v>
      </c>
      <c r="E8" s="16" t="s">
        <v>53</v>
      </c>
      <c r="F8" s="16">
        <v>20</v>
      </c>
      <c r="G8" s="16" t="s">
        <v>46</v>
      </c>
      <c r="H8" s="16">
        <v>20</v>
      </c>
      <c r="I8" s="16">
        <f t="shared" si="0"/>
        <v>40</v>
      </c>
      <c r="J8" s="39"/>
      <c r="K8" s="16"/>
      <c r="L8" s="16">
        <v>26</v>
      </c>
      <c r="M8" s="39"/>
      <c r="N8" s="16">
        <f t="shared" si="1"/>
        <v>52</v>
      </c>
      <c r="O8" s="16"/>
      <c r="P8" s="59"/>
      <c r="Q8" s="7"/>
    </row>
    <row r="9" spans="1:18" s="6" customFormat="1" ht="85.5">
      <c r="A9" s="15">
        <v>6</v>
      </c>
      <c r="B9" s="33" t="s">
        <v>38</v>
      </c>
      <c r="C9" s="34">
        <v>42912</v>
      </c>
      <c r="D9" s="19">
        <v>5</v>
      </c>
      <c r="E9" s="19" t="s">
        <v>39</v>
      </c>
      <c r="F9" s="19">
        <v>30</v>
      </c>
      <c r="G9" s="35" t="s">
        <v>47</v>
      </c>
      <c r="H9" s="19">
        <v>30</v>
      </c>
      <c r="I9" s="16">
        <f t="shared" si="0"/>
        <v>150</v>
      </c>
      <c r="J9" s="40"/>
      <c r="K9" s="19"/>
      <c r="L9" s="19">
        <v>30</v>
      </c>
      <c r="M9" s="40"/>
      <c r="N9" s="16">
        <f t="shared" si="1"/>
        <v>150</v>
      </c>
      <c r="O9" s="19"/>
      <c r="P9" s="61"/>
      <c r="Q9" s="8"/>
    </row>
    <row r="10" spans="1:18" s="3" customFormat="1" ht="171">
      <c r="A10" s="15">
        <v>7</v>
      </c>
      <c r="B10" s="28" t="s">
        <v>19</v>
      </c>
      <c r="C10" s="29">
        <v>42915</v>
      </c>
      <c r="D10" s="16">
        <v>2</v>
      </c>
      <c r="E10" s="16" t="s">
        <v>53</v>
      </c>
      <c r="F10" s="16">
        <v>20</v>
      </c>
      <c r="G10" s="16" t="s">
        <v>46</v>
      </c>
      <c r="H10" s="16">
        <v>20</v>
      </c>
      <c r="I10" s="16">
        <f t="shared" si="0"/>
        <v>40</v>
      </c>
      <c r="J10" s="39"/>
      <c r="K10" s="16"/>
      <c r="L10" s="16">
        <v>20</v>
      </c>
      <c r="M10" s="39"/>
      <c r="N10" s="16">
        <f t="shared" si="1"/>
        <v>40</v>
      </c>
      <c r="O10" s="16"/>
      <c r="P10" s="59"/>
      <c r="Q10" s="7"/>
    </row>
    <row r="11" spans="1:18" s="6" customFormat="1" ht="199.5">
      <c r="A11" s="15">
        <v>8</v>
      </c>
      <c r="B11" s="33" t="s">
        <v>7</v>
      </c>
      <c r="C11" s="34">
        <v>42915</v>
      </c>
      <c r="D11" s="19">
        <v>2</v>
      </c>
      <c r="E11" s="19" t="s">
        <v>49</v>
      </c>
      <c r="F11" s="19">
        <v>30</v>
      </c>
      <c r="G11" s="19" t="s">
        <v>46</v>
      </c>
      <c r="H11" s="19">
        <v>29</v>
      </c>
      <c r="I11" s="16">
        <f t="shared" si="0"/>
        <v>58</v>
      </c>
      <c r="J11" s="40"/>
      <c r="K11" s="19"/>
      <c r="L11" s="19">
        <v>31</v>
      </c>
      <c r="M11" s="40"/>
      <c r="N11" s="16">
        <f t="shared" si="1"/>
        <v>62</v>
      </c>
      <c r="O11" s="19"/>
      <c r="P11" s="61"/>
      <c r="Q11" s="8"/>
    </row>
    <row r="12" spans="1:18" s="3" customFormat="1" ht="114">
      <c r="A12" s="15">
        <v>9</v>
      </c>
      <c r="B12" s="28" t="s">
        <v>20</v>
      </c>
      <c r="C12" s="29">
        <v>42919</v>
      </c>
      <c r="D12" s="16">
        <v>2</v>
      </c>
      <c r="E12" s="16" t="s">
        <v>53</v>
      </c>
      <c r="F12" s="16">
        <v>25</v>
      </c>
      <c r="G12" s="16" t="s">
        <v>46</v>
      </c>
      <c r="H12" s="16">
        <v>30</v>
      </c>
      <c r="I12" s="16">
        <f t="shared" si="0"/>
        <v>60</v>
      </c>
      <c r="J12" s="39"/>
      <c r="K12" s="16"/>
      <c r="L12" s="16">
        <v>30</v>
      </c>
      <c r="M12" s="39"/>
      <c r="N12" s="16">
        <f t="shared" si="1"/>
        <v>60</v>
      </c>
      <c r="O12" s="16"/>
      <c r="P12" s="59"/>
      <c r="Q12" s="7"/>
    </row>
    <row r="13" spans="1:18" s="3" customFormat="1" ht="57">
      <c r="A13" s="15">
        <v>10</v>
      </c>
      <c r="B13" s="28" t="s">
        <v>15</v>
      </c>
      <c r="C13" s="29">
        <v>42983</v>
      </c>
      <c r="D13" s="16">
        <v>2</v>
      </c>
      <c r="E13" s="16" t="s">
        <v>53</v>
      </c>
      <c r="F13" s="16">
        <v>16</v>
      </c>
      <c r="G13" s="16" t="s">
        <v>46</v>
      </c>
      <c r="H13" s="16">
        <v>12</v>
      </c>
      <c r="I13" s="16">
        <f t="shared" si="0"/>
        <v>24</v>
      </c>
      <c r="J13" s="39"/>
      <c r="K13" s="16"/>
      <c r="L13" s="16">
        <v>17</v>
      </c>
      <c r="M13" s="39"/>
      <c r="N13" s="16">
        <f t="shared" si="1"/>
        <v>34</v>
      </c>
      <c r="O13" s="16"/>
      <c r="P13" s="59"/>
      <c r="Q13" s="7"/>
    </row>
    <row r="14" spans="1:18" s="3" customFormat="1" ht="285">
      <c r="A14" s="15">
        <v>11</v>
      </c>
      <c r="B14" s="28" t="s">
        <v>21</v>
      </c>
      <c r="C14" s="29">
        <v>42985</v>
      </c>
      <c r="D14" s="16">
        <v>2</v>
      </c>
      <c r="E14" s="16" t="s">
        <v>53</v>
      </c>
      <c r="F14" s="16">
        <v>30</v>
      </c>
      <c r="G14" s="16" t="s">
        <v>46</v>
      </c>
      <c r="H14" s="16">
        <v>10</v>
      </c>
      <c r="I14" s="16">
        <f t="shared" si="0"/>
        <v>20</v>
      </c>
      <c r="J14" s="39"/>
      <c r="K14" s="16"/>
      <c r="L14" s="16">
        <v>30</v>
      </c>
      <c r="M14" s="39"/>
      <c r="N14" s="16">
        <f t="shared" si="1"/>
        <v>60</v>
      </c>
      <c r="O14" s="16"/>
      <c r="P14" s="59"/>
      <c r="Q14" s="7"/>
    </row>
    <row r="15" spans="1:18" s="6" customFormat="1" ht="171">
      <c r="A15" s="15">
        <v>12</v>
      </c>
      <c r="B15" s="33" t="s">
        <v>36</v>
      </c>
      <c r="C15" s="34">
        <v>42985</v>
      </c>
      <c r="D15" s="19">
        <v>2</v>
      </c>
      <c r="E15" s="19" t="s">
        <v>37</v>
      </c>
      <c r="F15" s="19">
        <v>30</v>
      </c>
      <c r="G15" s="35" t="s">
        <v>47</v>
      </c>
      <c r="H15" s="19">
        <v>28</v>
      </c>
      <c r="I15" s="16">
        <f t="shared" si="0"/>
        <v>56</v>
      </c>
      <c r="J15" s="40"/>
      <c r="K15" s="19"/>
      <c r="L15" s="19">
        <v>31</v>
      </c>
      <c r="M15" s="40"/>
      <c r="N15" s="16">
        <f t="shared" si="1"/>
        <v>62</v>
      </c>
      <c r="O15" s="19"/>
      <c r="P15" s="61"/>
      <c r="Q15" s="8"/>
    </row>
    <row r="16" spans="1:18" s="3" customFormat="1" ht="114">
      <c r="A16" s="15">
        <v>13</v>
      </c>
      <c r="B16" s="28" t="s">
        <v>22</v>
      </c>
      <c r="C16" s="29">
        <v>42989</v>
      </c>
      <c r="D16" s="16">
        <v>2</v>
      </c>
      <c r="E16" s="16" t="s">
        <v>53</v>
      </c>
      <c r="F16" s="16">
        <v>20</v>
      </c>
      <c r="G16" s="16" t="s">
        <v>46</v>
      </c>
      <c r="H16" s="16">
        <v>16</v>
      </c>
      <c r="I16" s="16">
        <f t="shared" si="0"/>
        <v>32</v>
      </c>
      <c r="J16" s="39"/>
      <c r="K16" s="16"/>
      <c r="L16" s="16">
        <v>23</v>
      </c>
      <c r="M16" s="39"/>
      <c r="N16" s="16">
        <f t="shared" si="1"/>
        <v>46</v>
      </c>
      <c r="O16" s="16"/>
      <c r="P16" s="59"/>
      <c r="Q16" s="7"/>
    </row>
    <row r="17" spans="1:17" s="3" customFormat="1" ht="57">
      <c r="A17" s="15">
        <v>14</v>
      </c>
      <c r="B17" s="28" t="s">
        <v>23</v>
      </c>
      <c r="C17" s="29">
        <v>42989</v>
      </c>
      <c r="D17" s="16">
        <v>2</v>
      </c>
      <c r="E17" s="16" t="s">
        <v>53</v>
      </c>
      <c r="F17" s="16">
        <v>20</v>
      </c>
      <c r="G17" s="16" t="s">
        <v>46</v>
      </c>
      <c r="H17" s="16">
        <v>20</v>
      </c>
      <c r="I17" s="16">
        <f t="shared" si="0"/>
        <v>40</v>
      </c>
      <c r="J17" s="39"/>
      <c r="K17" s="16"/>
      <c r="L17" s="16">
        <v>20</v>
      </c>
      <c r="M17" s="39"/>
      <c r="N17" s="16">
        <f t="shared" si="1"/>
        <v>40</v>
      </c>
      <c r="O17" s="16"/>
      <c r="P17" s="59"/>
      <c r="Q17" s="7"/>
    </row>
    <row r="18" spans="1:17" s="6" customFormat="1" ht="114">
      <c r="A18" s="15">
        <v>17</v>
      </c>
      <c r="B18" s="33" t="s">
        <v>10</v>
      </c>
      <c r="C18" s="34">
        <v>42996</v>
      </c>
      <c r="D18" s="19">
        <v>2</v>
      </c>
      <c r="E18" s="19" t="s">
        <v>53</v>
      </c>
      <c r="F18" s="19">
        <v>15</v>
      </c>
      <c r="G18" s="19" t="s">
        <v>46</v>
      </c>
      <c r="H18" s="19">
        <v>15</v>
      </c>
      <c r="I18" s="19">
        <f>D18*H18</f>
        <v>30</v>
      </c>
      <c r="J18" s="40"/>
      <c r="K18" s="19"/>
      <c r="L18" s="19">
        <v>16</v>
      </c>
      <c r="M18" s="40"/>
      <c r="N18" s="19">
        <f>D18*L18</f>
        <v>32</v>
      </c>
      <c r="O18" s="19"/>
      <c r="P18" s="61"/>
      <c r="Q18" s="8"/>
    </row>
    <row r="19" spans="1:17" s="6" customFormat="1" ht="28.5">
      <c r="A19" s="15">
        <v>18</v>
      </c>
      <c r="B19" s="33" t="s">
        <v>12</v>
      </c>
      <c r="C19" s="34">
        <v>43003</v>
      </c>
      <c r="D19" s="19">
        <v>5</v>
      </c>
      <c r="E19" s="19" t="s">
        <v>53</v>
      </c>
      <c r="F19" s="19">
        <v>20</v>
      </c>
      <c r="G19" s="19" t="s">
        <v>46</v>
      </c>
      <c r="H19" s="19">
        <v>20</v>
      </c>
      <c r="I19" s="19">
        <f>D19*H19</f>
        <v>100</v>
      </c>
      <c r="J19" s="40"/>
      <c r="K19" s="19"/>
      <c r="L19" s="19">
        <v>20</v>
      </c>
      <c r="M19" s="40"/>
      <c r="N19" s="19">
        <f>D19*L19</f>
        <v>100</v>
      </c>
      <c r="O19" s="19"/>
      <c r="P19" s="61"/>
      <c r="Q19" s="8"/>
    </row>
    <row r="20" spans="1:17" s="6" customFormat="1" ht="28.5">
      <c r="A20" s="15">
        <v>19</v>
      </c>
      <c r="B20" s="33" t="s">
        <v>24</v>
      </c>
      <c r="C20" s="34">
        <v>43003</v>
      </c>
      <c r="D20" s="19">
        <v>2</v>
      </c>
      <c r="E20" s="19" t="s">
        <v>53</v>
      </c>
      <c r="F20" s="19">
        <v>25</v>
      </c>
      <c r="G20" s="19" t="s">
        <v>46</v>
      </c>
      <c r="H20" s="19">
        <v>25</v>
      </c>
      <c r="I20" s="19">
        <f>D20*H20</f>
        <v>50</v>
      </c>
      <c r="J20" s="40"/>
      <c r="K20" s="19"/>
      <c r="L20" s="19">
        <v>25</v>
      </c>
      <c r="M20" s="40"/>
      <c r="N20" s="19">
        <f>D20*L20</f>
        <v>50</v>
      </c>
      <c r="O20" s="19"/>
      <c r="P20" s="61"/>
      <c r="Q20" s="8"/>
    </row>
    <row r="21" spans="1:17" s="6" customFormat="1" ht="171">
      <c r="A21" s="15">
        <v>15</v>
      </c>
      <c r="B21" s="97" t="s">
        <v>77</v>
      </c>
      <c r="C21" s="21" t="s">
        <v>74</v>
      </c>
      <c r="D21" s="21">
        <v>2</v>
      </c>
      <c r="E21" s="66" t="s">
        <v>67</v>
      </c>
      <c r="F21" s="21">
        <v>2</v>
      </c>
      <c r="G21" s="17" t="s">
        <v>46</v>
      </c>
      <c r="H21" s="21">
        <v>2</v>
      </c>
      <c r="I21" s="17">
        <f>D21*H21</f>
        <v>4</v>
      </c>
      <c r="J21" s="21"/>
      <c r="K21" s="21">
        <f>D21*H21*J21</f>
        <v>0</v>
      </c>
      <c r="L21" s="21">
        <v>2</v>
      </c>
      <c r="M21" s="21"/>
      <c r="N21" s="17">
        <f>D21*L21</f>
        <v>4</v>
      </c>
      <c r="O21" s="21"/>
      <c r="P21" s="62"/>
      <c r="Q21" s="8"/>
    </row>
    <row r="22" spans="1:17" s="6" customFormat="1" ht="409.5">
      <c r="A22" s="15">
        <v>16</v>
      </c>
      <c r="B22" s="98"/>
      <c r="C22" s="21" t="s">
        <v>74</v>
      </c>
      <c r="D22" s="68">
        <v>2</v>
      </c>
      <c r="E22" s="66" t="s">
        <v>80</v>
      </c>
      <c r="F22" s="80">
        <v>12</v>
      </c>
      <c r="G22" s="69" t="s">
        <v>46</v>
      </c>
      <c r="H22" s="68">
        <v>12</v>
      </c>
      <c r="I22" s="17">
        <f>D22*H22</f>
        <v>24</v>
      </c>
      <c r="J22" s="68"/>
      <c r="K22" s="68">
        <v>0</v>
      </c>
      <c r="L22" s="68">
        <v>12</v>
      </c>
      <c r="M22" s="68"/>
      <c r="N22" s="17">
        <f>D22*L22</f>
        <v>24</v>
      </c>
      <c r="O22" s="68"/>
      <c r="P22" s="62"/>
      <c r="Q22" s="8"/>
    </row>
    <row r="23" spans="1:17" s="13" customFormat="1" ht="63" customHeight="1">
      <c r="A23" s="44"/>
      <c r="B23" s="92" t="s">
        <v>72</v>
      </c>
      <c r="C23" s="93"/>
      <c r="D23" s="45"/>
      <c r="E23" s="45"/>
      <c r="F23" s="45"/>
      <c r="G23" s="45"/>
      <c r="H23" s="45"/>
      <c r="I23" s="46">
        <v>896</v>
      </c>
      <c r="J23" s="47"/>
      <c r="K23" s="45"/>
      <c r="L23" s="45"/>
      <c r="M23" s="47"/>
      <c r="N23" s="46">
        <v>1058</v>
      </c>
      <c r="O23" s="45"/>
      <c r="P23" s="63">
        <f>K23+O23</f>
        <v>0</v>
      </c>
      <c r="Q23" s="64"/>
    </row>
    <row r="24" spans="1:17" s="6" customFormat="1" ht="199.5">
      <c r="A24" s="18">
        <v>1</v>
      </c>
      <c r="B24" s="33" t="s">
        <v>4</v>
      </c>
      <c r="C24" s="34">
        <v>43010</v>
      </c>
      <c r="D24" s="19">
        <v>2</v>
      </c>
      <c r="E24" s="19" t="s">
        <v>5</v>
      </c>
      <c r="F24" s="19">
        <v>30</v>
      </c>
      <c r="G24" s="19" t="s">
        <v>46</v>
      </c>
      <c r="H24" s="19">
        <v>29</v>
      </c>
      <c r="I24" s="19">
        <f t="shared" ref="I24:I51" si="2">D24*H24</f>
        <v>58</v>
      </c>
      <c r="J24" s="40"/>
      <c r="K24" s="19"/>
      <c r="L24" s="19">
        <v>31</v>
      </c>
      <c r="M24" s="40"/>
      <c r="N24" s="19">
        <f t="shared" ref="N24:N51" si="3">D24*L24</f>
        <v>62</v>
      </c>
      <c r="O24" s="19"/>
      <c r="P24" s="61"/>
      <c r="Q24" s="8"/>
    </row>
    <row r="25" spans="1:17" s="3" customFormat="1" ht="114">
      <c r="A25" s="15">
        <v>2</v>
      </c>
      <c r="B25" s="28" t="s">
        <v>22</v>
      </c>
      <c r="C25" s="29">
        <v>43010</v>
      </c>
      <c r="D25" s="16">
        <v>2</v>
      </c>
      <c r="E25" s="16" t="s">
        <v>53</v>
      </c>
      <c r="F25" s="16">
        <v>20</v>
      </c>
      <c r="G25" s="19" t="s">
        <v>46</v>
      </c>
      <c r="H25" s="16">
        <v>17</v>
      </c>
      <c r="I25" s="16">
        <f t="shared" si="2"/>
        <v>34</v>
      </c>
      <c r="J25" s="39"/>
      <c r="K25" s="16"/>
      <c r="L25" s="16">
        <v>22</v>
      </c>
      <c r="M25" s="39"/>
      <c r="N25" s="16">
        <f t="shared" si="3"/>
        <v>44</v>
      </c>
      <c r="O25" s="16"/>
      <c r="P25" s="59"/>
      <c r="Q25" s="7"/>
    </row>
    <row r="26" spans="1:17" s="3" customFormat="1" ht="171">
      <c r="A26" s="15">
        <v>3</v>
      </c>
      <c r="B26" s="28" t="s">
        <v>25</v>
      </c>
      <c r="C26" s="29">
        <v>43013</v>
      </c>
      <c r="D26" s="16">
        <v>2</v>
      </c>
      <c r="E26" s="16" t="s">
        <v>53</v>
      </c>
      <c r="F26" s="16">
        <v>20</v>
      </c>
      <c r="G26" s="19" t="s">
        <v>46</v>
      </c>
      <c r="H26" s="16">
        <v>20</v>
      </c>
      <c r="I26" s="16">
        <f t="shared" si="2"/>
        <v>40</v>
      </c>
      <c r="J26" s="39"/>
      <c r="K26" s="16"/>
      <c r="L26" s="16">
        <v>20</v>
      </c>
      <c r="M26" s="39"/>
      <c r="N26" s="16">
        <f t="shared" si="3"/>
        <v>40</v>
      </c>
      <c r="O26" s="16"/>
      <c r="P26" s="59"/>
      <c r="Q26" s="7"/>
    </row>
    <row r="27" spans="1:17" s="3" customFormat="1" ht="57">
      <c r="A27" s="15">
        <v>4</v>
      </c>
      <c r="B27" s="28" t="s">
        <v>26</v>
      </c>
      <c r="C27" s="29">
        <v>43017</v>
      </c>
      <c r="D27" s="16">
        <v>2</v>
      </c>
      <c r="E27" s="16" t="s">
        <v>53</v>
      </c>
      <c r="F27" s="16">
        <v>20</v>
      </c>
      <c r="G27" s="19" t="s">
        <v>46</v>
      </c>
      <c r="H27" s="16">
        <v>20</v>
      </c>
      <c r="I27" s="16">
        <f t="shared" si="2"/>
        <v>40</v>
      </c>
      <c r="J27" s="39"/>
      <c r="K27" s="16"/>
      <c r="L27" s="16">
        <v>20</v>
      </c>
      <c r="M27" s="39"/>
      <c r="N27" s="16">
        <f t="shared" si="3"/>
        <v>40</v>
      </c>
      <c r="O27" s="16"/>
      <c r="P27" s="59"/>
      <c r="Q27" s="7"/>
    </row>
    <row r="28" spans="1:17" s="3" customFormat="1" ht="85.5">
      <c r="A28" s="15">
        <v>5</v>
      </c>
      <c r="B28" s="28" t="s">
        <v>11</v>
      </c>
      <c r="C28" s="29">
        <v>43017</v>
      </c>
      <c r="D28" s="16">
        <v>1</v>
      </c>
      <c r="E28" s="16" t="s">
        <v>53</v>
      </c>
      <c r="F28" s="16">
        <v>25</v>
      </c>
      <c r="G28" s="19" t="s">
        <v>46</v>
      </c>
      <c r="H28" s="16">
        <v>0</v>
      </c>
      <c r="I28" s="16">
        <f t="shared" si="2"/>
        <v>0</v>
      </c>
      <c r="J28" s="39"/>
      <c r="K28" s="16"/>
      <c r="L28" s="16">
        <v>25</v>
      </c>
      <c r="M28" s="39"/>
      <c r="N28" s="16">
        <f t="shared" si="3"/>
        <v>25</v>
      </c>
      <c r="O28" s="16"/>
      <c r="P28" s="59"/>
      <c r="Q28" s="7"/>
    </row>
    <row r="29" spans="1:17" s="5" customFormat="1" ht="256.5">
      <c r="A29" s="15">
        <v>6</v>
      </c>
      <c r="B29" s="30" t="s">
        <v>27</v>
      </c>
      <c r="C29" s="31">
        <v>43017</v>
      </c>
      <c r="D29" s="17">
        <v>2</v>
      </c>
      <c r="E29" s="16" t="s">
        <v>53</v>
      </c>
      <c r="F29" s="17">
        <v>15</v>
      </c>
      <c r="G29" s="19" t="s">
        <v>46</v>
      </c>
      <c r="H29" s="17">
        <v>15</v>
      </c>
      <c r="I29" s="16">
        <f t="shared" si="2"/>
        <v>30</v>
      </c>
      <c r="J29" s="39"/>
      <c r="K29" s="17"/>
      <c r="L29" s="17">
        <v>0</v>
      </c>
      <c r="M29" s="39"/>
      <c r="N29" s="16">
        <f t="shared" si="3"/>
        <v>0</v>
      </c>
      <c r="O29" s="17"/>
      <c r="P29" s="60"/>
      <c r="Q29" s="9"/>
    </row>
    <row r="30" spans="1:17" s="3" customFormat="1" ht="57">
      <c r="A30" s="15">
        <v>7</v>
      </c>
      <c r="B30" s="28" t="s">
        <v>15</v>
      </c>
      <c r="C30" s="29">
        <v>43018</v>
      </c>
      <c r="D30" s="16">
        <v>2</v>
      </c>
      <c r="E30" s="16" t="s">
        <v>53</v>
      </c>
      <c r="F30" s="16">
        <v>16</v>
      </c>
      <c r="G30" s="19" t="s">
        <v>46</v>
      </c>
      <c r="H30" s="16">
        <v>0</v>
      </c>
      <c r="I30" s="16">
        <f t="shared" si="2"/>
        <v>0</v>
      </c>
      <c r="J30" s="39"/>
      <c r="K30" s="16"/>
      <c r="L30" s="16">
        <v>17</v>
      </c>
      <c r="M30" s="39"/>
      <c r="N30" s="16">
        <f t="shared" si="3"/>
        <v>34</v>
      </c>
      <c r="O30" s="16"/>
      <c r="P30" s="59"/>
      <c r="Q30" s="7"/>
    </row>
    <row r="31" spans="1:17" s="6" customFormat="1" ht="142.5">
      <c r="A31" s="15">
        <v>8</v>
      </c>
      <c r="B31" s="33" t="s">
        <v>6</v>
      </c>
      <c r="C31" s="34">
        <v>43019</v>
      </c>
      <c r="D31" s="19">
        <v>3</v>
      </c>
      <c r="E31" s="19" t="s">
        <v>39</v>
      </c>
      <c r="F31" s="19">
        <v>20</v>
      </c>
      <c r="G31" s="35" t="s">
        <v>47</v>
      </c>
      <c r="H31" s="19">
        <v>27</v>
      </c>
      <c r="I31" s="16">
        <f t="shared" si="2"/>
        <v>81</v>
      </c>
      <c r="J31" s="40"/>
      <c r="K31" s="19"/>
      <c r="L31" s="19">
        <v>27</v>
      </c>
      <c r="M31" s="40"/>
      <c r="N31" s="16">
        <f>D31*L31</f>
        <v>81</v>
      </c>
      <c r="O31" s="19"/>
      <c r="P31" s="61"/>
      <c r="Q31" s="8"/>
    </row>
    <row r="32" spans="1:17" s="3" customFormat="1" ht="28.5">
      <c r="A32" s="15">
        <v>9</v>
      </c>
      <c r="B32" s="28" t="s">
        <v>28</v>
      </c>
      <c r="C32" s="29">
        <v>43019</v>
      </c>
      <c r="D32" s="16">
        <v>3</v>
      </c>
      <c r="E32" s="16" t="s">
        <v>53</v>
      </c>
      <c r="F32" s="16">
        <v>20</v>
      </c>
      <c r="G32" s="16" t="s">
        <v>46</v>
      </c>
      <c r="H32" s="16">
        <v>20</v>
      </c>
      <c r="I32" s="16">
        <f t="shared" si="2"/>
        <v>60</v>
      </c>
      <c r="J32" s="39"/>
      <c r="K32" s="16"/>
      <c r="L32" s="16">
        <v>20</v>
      </c>
      <c r="M32" s="39"/>
      <c r="N32" s="16">
        <f t="shared" si="3"/>
        <v>60</v>
      </c>
      <c r="O32" s="16"/>
      <c r="P32" s="59"/>
      <c r="Q32" s="7"/>
    </row>
    <row r="33" spans="1:17" s="3" customFormat="1" ht="85.5">
      <c r="A33" s="15">
        <v>10</v>
      </c>
      <c r="B33" s="28" t="s">
        <v>29</v>
      </c>
      <c r="C33" s="29">
        <v>43027</v>
      </c>
      <c r="D33" s="16">
        <v>2</v>
      </c>
      <c r="E33" s="16" t="s">
        <v>53</v>
      </c>
      <c r="F33" s="16">
        <v>20</v>
      </c>
      <c r="G33" s="16" t="s">
        <v>46</v>
      </c>
      <c r="H33" s="16">
        <v>20</v>
      </c>
      <c r="I33" s="16">
        <f t="shared" si="2"/>
        <v>40</v>
      </c>
      <c r="J33" s="39"/>
      <c r="K33" s="16"/>
      <c r="L33" s="16">
        <v>20</v>
      </c>
      <c r="M33" s="39"/>
      <c r="N33" s="16">
        <f t="shared" si="3"/>
        <v>40</v>
      </c>
      <c r="O33" s="16"/>
      <c r="P33" s="59"/>
      <c r="Q33" s="7"/>
    </row>
    <row r="34" spans="1:17" s="3" customFormat="1" ht="171">
      <c r="A34" s="15">
        <v>11</v>
      </c>
      <c r="B34" s="28" t="s">
        <v>44</v>
      </c>
      <c r="C34" s="29">
        <v>43027</v>
      </c>
      <c r="D34" s="16">
        <v>2</v>
      </c>
      <c r="E34" s="16" t="s">
        <v>53</v>
      </c>
      <c r="F34" s="16">
        <v>25</v>
      </c>
      <c r="G34" s="16" t="s">
        <v>46</v>
      </c>
      <c r="H34" s="16">
        <v>19</v>
      </c>
      <c r="I34" s="16">
        <f t="shared" si="2"/>
        <v>38</v>
      </c>
      <c r="J34" s="39"/>
      <c r="K34" s="16"/>
      <c r="L34" s="16">
        <v>25</v>
      </c>
      <c r="M34" s="39"/>
      <c r="N34" s="16">
        <f t="shared" si="3"/>
        <v>50</v>
      </c>
      <c r="O34" s="16"/>
      <c r="P34" s="59"/>
      <c r="Q34" s="7"/>
    </row>
    <row r="35" spans="1:17" s="6" customFormat="1" ht="28.5">
      <c r="A35" s="15">
        <v>12</v>
      </c>
      <c r="B35" s="33" t="s">
        <v>42</v>
      </c>
      <c r="C35" s="34">
        <v>43027</v>
      </c>
      <c r="D35" s="19">
        <v>2</v>
      </c>
      <c r="E35" s="19" t="s">
        <v>41</v>
      </c>
      <c r="F35" s="19">
        <v>45</v>
      </c>
      <c r="G35" s="35" t="s">
        <v>47</v>
      </c>
      <c r="H35" s="19">
        <v>45</v>
      </c>
      <c r="I35" s="16">
        <f t="shared" si="2"/>
        <v>90</v>
      </c>
      <c r="J35" s="40"/>
      <c r="K35" s="19"/>
      <c r="L35" s="19">
        <v>45</v>
      </c>
      <c r="M35" s="40"/>
      <c r="N35" s="16">
        <f t="shared" si="3"/>
        <v>90</v>
      </c>
      <c r="O35" s="19"/>
      <c r="P35" s="61"/>
      <c r="Q35" s="8"/>
    </row>
    <row r="36" spans="1:17" s="3" customFormat="1" ht="114">
      <c r="A36" s="15">
        <v>13</v>
      </c>
      <c r="B36" s="28" t="s">
        <v>30</v>
      </c>
      <c r="C36" s="29">
        <v>43031</v>
      </c>
      <c r="D36" s="16">
        <v>2</v>
      </c>
      <c r="E36" s="16" t="s">
        <v>53</v>
      </c>
      <c r="F36" s="16">
        <v>35</v>
      </c>
      <c r="G36" s="16" t="s">
        <v>46</v>
      </c>
      <c r="H36" s="16">
        <v>35</v>
      </c>
      <c r="I36" s="16">
        <f t="shared" si="2"/>
        <v>70</v>
      </c>
      <c r="J36" s="39"/>
      <c r="K36" s="16"/>
      <c r="L36" s="16">
        <v>35</v>
      </c>
      <c r="M36" s="39"/>
      <c r="N36" s="16">
        <f t="shared" si="3"/>
        <v>70</v>
      </c>
      <c r="O36" s="16"/>
      <c r="P36" s="59"/>
      <c r="Q36" s="7"/>
    </row>
    <row r="37" spans="1:17" s="6" customFormat="1" ht="142.5">
      <c r="A37" s="15">
        <v>14</v>
      </c>
      <c r="B37" s="33" t="s">
        <v>13</v>
      </c>
      <c r="C37" s="34">
        <v>43031</v>
      </c>
      <c r="D37" s="19">
        <v>2</v>
      </c>
      <c r="E37" s="19" t="s">
        <v>48</v>
      </c>
      <c r="F37" s="19">
        <v>30</v>
      </c>
      <c r="G37" s="35" t="s">
        <v>47</v>
      </c>
      <c r="H37" s="19">
        <v>30</v>
      </c>
      <c r="I37" s="16">
        <f t="shared" si="2"/>
        <v>60</v>
      </c>
      <c r="J37" s="40"/>
      <c r="K37" s="19"/>
      <c r="L37" s="19">
        <v>32</v>
      </c>
      <c r="M37" s="40"/>
      <c r="N37" s="16">
        <f t="shared" si="3"/>
        <v>64</v>
      </c>
      <c r="O37" s="19"/>
      <c r="P37" s="61"/>
      <c r="Q37" s="8"/>
    </row>
    <row r="38" spans="1:17" s="3" customFormat="1" ht="28.5">
      <c r="A38" s="15">
        <v>15</v>
      </c>
      <c r="B38" s="28" t="s">
        <v>12</v>
      </c>
      <c r="C38" s="29">
        <v>43031</v>
      </c>
      <c r="D38" s="16">
        <v>5</v>
      </c>
      <c r="E38" s="16" t="s">
        <v>53</v>
      </c>
      <c r="F38" s="16">
        <v>20</v>
      </c>
      <c r="G38" s="16" t="s">
        <v>46</v>
      </c>
      <c r="H38" s="16">
        <v>20</v>
      </c>
      <c r="I38" s="16">
        <f t="shared" si="2"/>
        <v>100</v>
      </c>
      <c r="J38" s="39"/>
      <c r="K38" s="16"/>
      <c r="L38" s="16">
        <v>20</v>
      </c>
      <c r="M38" s="39"/>
      <c r="N38" s="16">
        <f t="shared" si="3"/>
        <v>100</v>
      </c>
      <c r="O38" s="16"/>
      <c r="P38" s="59"/>
      <c r="Q38" s="7"/>
    </row>
    <row r="39" spans="1:17" s="3" customFormat="1" ht="142.5">
      <c r="A39" s="15">
        <v>16</v>
      </c>
      <c r="B39" s="28" t="s">
        <v>31</v>
      </c>
      <c r="C39" s="29">
        <v>43034</v>
      </c>
      <c r="D39" s="16">
        <v>2</v>
      </c>
      <c r="E39" s="16" t="s">
        <v>53</v>
      </c>
      <c r="F39" s="16">
        <v>20</v>
      </c>
      <c r="G39" s="16" t="s">
        <v>46</v>
      </c>
      <c r="H39" s="16">
        <v>20</v>
      </c>
      <c r="I39" s="16">
        <f t="shared" si="2"/>
        <v>40</v>
      </c>
      <c r="J39" s="39"/>
      <c r="K39" s="16"/>
      <c r="L39" s="16">
        <v>20</v>
      </c>
      <c r="M39" s="39"/>
      <c r="N39" s="16">
        <f t="shared" si="3"/>
        <v>40</v>
      </c>
      <c r="O39" s="16"/>
      <c r="P39" s="59"/>
      <c r="Q39" s="7"/>
    </row>
    <row r="40" spans="1:17" s="3" customFormat="1" ht="142.5">
      <c r="A40" s="15">
        <v>17</v>
      </c>
      <c r="B40" s="28" t="s">
        <v>33</v>
      </c>
      <c r="C40" s="29">
        <v>43038</v>
      </c>
      <c r="D40" s="16">
        <v>2</v>
      </c>
      <c r="E40" s="16" t="s">
        <v>53</v>
      </c>
      <c r="F40" s="16">
        <v>25</v>
      </c>
      <c r="G40" s="16" t="s">
        <v>46</v>
      </c>
      <c r="H40" s="16">
        <v>25</v>
      </c>
      <c r="I40" s="16">
        <f t="shared" si="2"/>
        <v>50</v>
      </c>
      <c r="J40" s="39"/>
      <c r="K40" s="16"/>
      <c r="L40" s="16">
        <v>25</v>
      </c>
      <c r="M40" s="39"/>
      <c r="N40" s="16">
        <f t="shared" si="3"/>
        <v>50</v>
      </c>
      <c r="O40" s="16"/>
      <c r="P40" s="59"/>
      <c r="Q40" s="7"/>
    </row>
    <row r="41" spans="1:17" s="3" customFormat="1" ht="57">
      <c r="A41" s="15">
        <v>18</v>
      </c>
      <c r="B41" s="28" t="s">
        <v>32</v>
      </c>
      <c r="C41" s="29">
        <v>43038</v>
      </c>
      <c r="D41" s="16">
        <v>2</v>
      </c>
      <c r="E41" s="16" t="s">
        <v>53</v>
      </c>
      <c r="F41" s="16">
        <v>25</v>
      </c>
      <c r="G41" s="16" t="s">
        <v>46</v>
      </c>
      <c r="H41" s="16">
        <v>25</v>
      </c>
      <c r="I41" s="16">
        <f t="shared" si="2"/>
        <v>50</v>
      </c>
      <c r="J41" s="39"/>
      <c r="K41" s="16"/>
      <c r="L41" s="16">
        <v>25</v>
      </c>
      <c r="M41" s="39"/>
      <c r="N41" s="16">
        <f t="shared" si="3"/>
        <v>50</v>
      </c>
      <c r="O41" s="16"/>
      <c r="P41" s="59"/>
      <c r="Q41" s="7"/>
    </row>
    <row r="42" spans="1:17" s="3" customFormat="1" ht="114">
      <c r="A42" s="15">
        <v>19</v>
      </c>
      <c r="B42" s="28" t="s">
        <v>30</v>
      </c>
      <c r="C42" s="29">
        <v>43041</v>
      </c>
      <c r="D42" s="16">
        <v>2</v>
      </c>
      <c r="E42" s="16" t="s">
        <v>53</v>
      </c>
      <c r="F42" s="16">
        <v>35</v>
      </c>
      <c r="G42" s="16" t="s">
        <v>46</v>
      </c>
      <c r="H42" s="16">
        <v>35</v>
      </c>
      <c r="I42" s="16">
        <f t="shared" si="2"/>
        <v>70</v>
      </c>
      <c r="J42" s="39"/>
      <c r="K42" s="16"/>
      <c r="L42" s="16">
        <v>35</v>
      </c>
      <c r="M42" s="39"/>
      <c r="N42" s="16">
        <f t="shared" si="3"/>
        <v>70</v>
      </c>
      <c r="O42" s="16"/>
      <c r="P42" s="59"/>
      <c r="Q42" s="7"/>
    </row>
    <row r="43" spans="1:17" s="6" customFormat="1" ht="199.5">
      <c r="A43" s="15">
        <v>20</v>
      </c>
      <c r="B43" s="33" t="s">
        <v>7</v>
      </c>
      <c r="C43" s="34">
        <v>43041</v>
      </c>
      <c r="D43" s="19">
        <v>2</v>
      </c>
      <c r="E43" s="19" t="s">
        <v>8</v>
      </c>
      <c r="F43" s="19">
        <v>30</v>
      </c>
      <c r="G43" s="35" t="s">
        <v>47</v>
      </c>
      <c r="H43" s="19">
        <v>29</v>
      </c>
      <c r="I43" s="16">
        <f t="shared" si="2"/>
        <v>58</v>
      </c>
      <c r="J43" s="40"/>
      <c r="K43" s="19"/>
      <c r="L43" s="19">
        <v>31</v>
      </c>
      <c r="M43" s="40"/>
      <c r="N43" s="16">
        <f t="shared" si="3"/>
        <v>62</v>
      </c>
      <c r="O43" s="19"/>
      <c r="P43" s="61"/>
      <c r="Q43" s="8"/>
    </row>
    <row r="44" spans="1:17" s="3" customFormat="1" ht="285">
      <c r="A44" s="15">
        <v>21</v>
      </c>
      <c r="B44" s="28" t="s">
        <v>34</v>
      </c>
      <c r="C44" s="29">
        <v>43041</v>
      </c>
      <c r="D44" s="16">
        <v>2</v>
      </c>
      <c r="E44" s="16" t="s">
        <v>53</v>
      </c>
      <c r="F44" s="16">
        <v>25</v>
      </c>
      <c r="G44" s="16" t="s">
        <v>46</v>
      </c>
      <c r="H44" s="16">
        <v>25</v>
      </c>
      <c r="I44" s="16">
        <f t="shared" si="2"/>
        <v>50</v>
      </c>
      <c r="J44" s="39"/>
      <c r="K44" s="16"/>
      <c r="L44" s="16">
        <v>25</v>
      </c>
      <c r="M44" s="39"/>
      <c r="N44" s="16">
        <f t="shared" si="3"/>
        <v>50</v>
      </c>
      <c r="O44" s="16"/>
      <c r="P44" s="59"/>
      <c r="Q44" s="7"/>
    </row>
    <row r="45" spans="1:17" s="3" customFormat="1" ht="85.5">
      <c r="A45" s="15">
        <v>22</v>
      </c>
      <c r="B45" s="28" t="s">
        <v>35</v>
      </c>
      <c r="C45" s="29">
        <v>43048</v>
      </c>
      <c r="D45" s="16">
        <v>2</v>
      </c>
      <c r="E45" s="16" t="s">
        <v>53</v>
      </c>
      <c r="F45" s="16">
        <v>20</v>
      </c>
      <c r="G45" s="16" t="s">
        <v>46</v>
      </c>
      <c r="H45" s="16">
        <v>20</v>
      </c>
      <c r="I45" s="16">
        <f t="shared" si="2"/>
        <v>40</v>
      </c>
      <c r="J45" s="39"/>
      <c r="K45" s="16"/>
      <c r="L45" s="16">
        <v>20</v>
      </c>
      <c r="M45" s="39"/>
      <c r="N45" s="16">
        <f t="shared" si="3"/>
        <v>40</v>
      </c>
      <c r="O45" s="16"/>
      <c r="P45" s="59"/>
      <c r="Q45" s="7"/>
    </row>
    <row r="46" spans="1:17" s="3" customFormat="1" ht="85.5">
      <c r="A46" s="15">
        <v>23</v>
      </c>
      <c r="B46" s="28" t="s">
        <v>14</v>
      </c>
      <c r="C46" s="29">
        <v>43048</v>
      </c>
      <c r="D46" s="16">
        <v>2</v>
      </c>
      <c r="E46" s="16" t="s">
        <v>53</v>
      </c>
      <c r="F46" s="16">
        <v>25</v>
      </c>
      <c r="G46" s="16" t="s">
        <v>46</v>
      </c>
      <c r="H46" s="16">
        <v>22</v>
      </c>
      <c r="I46" s="16">
        <f t="shared" si="2"/>
        <v>44</v>
      </c>
      <c r="J46" s="39"/>
      <c r="K46" s="16"/>
      <c r="L46" s="16">
        <v>27</v>
      </c>
      <c r="M46" s="39"/>
      <c r="N46" s="16">
        <f t="shared" si="3"/>
        <v>54</v>
      </c>
      <c r="O46" s="16"/>
      <c r="P46" s="59"/>
      <c r="Q46" s="7"/>
    </row>
    <row r="47" spans="1:17" s="3" customFormat="1" ht="28.5">
      <c r="A47" s="15">
        <v>24</v>
      </c>
      <c r="B47" s="28" t="s">
        <v>12</v>
      </c>
      <c r="C47" s="29">
        <v>43052</v>
      </c>
      <c r="D47" s="16">
        <v>5</v>
      </c>
      <c r="E47" s="16" t="s">
        <v>53</v>
      </c>
      <c r="F47" s="16">
        <v>20</v>
      </c>
      <c r="G47" s="16" t="s">
        <v>46</v>
      </c>
      <c r="H47" s="16">
        <v>20</v>
      </c>
      <c r="I47" s="16">
        <f t="shared" si="2"/>
        <v>100</v>
      </c>
      <c r="J47" s="39"/>
      <c r="K47" s="16"/>
      <c r="L47" s="16">
        <v>20</v>
      </c>
      <c r="M47" s="39"/>
      <c r="N47" s="16">
        <f t="shared" si="3"/>
        <v>100</v>
      </c>
      <c r="O47" s="16"/>
      <c r="P47" s="59"/>
      <c r="Q47" s="7"/>
    </row>
    <row r="48" spans="1:17" s="6" customFormat="1" ht="285">
      <c r="A48" s="15">
        <v>25</v>
      </c>
      <c r="B48" s="33" t="s">
        <v>50</v>
      </c>
      <c r="C48" s="34">
        <v>43055</v>
      </c>
      <c r="D48" s="19">
        <v>2</v>
      </c>
      <c r="E48" s="16" t="s">
        <v>53</v>
      </c>
      <c r="F48" s="19">
        <v>40</v>
      </c>
      <c r="G48" s="35" t="s">
        <v>47</v>
      </c>
      <c r="H48" s="19">
        <v>30</v>
      </c>
      <c r="I48" s="16">
        <f t="shared" si="2"/>
        <v>60</v>
      </c>
      <c r="J48" s="40"/>
      <c r="K48" s="19"/>
      <c r="L48" s="19">
        <v>38</v>
      </c>
      <c r="M48" s="40"/>
      <c r="N48" s="16">
        <f t="shared" si="3"/>
        <v>76</v>
      </c>
      <c r="O48" s="19"/>
      <c r="P48" s="61"/>
      <c r="Q48" s="8"/>
    </row>
    <row r="49" spans="1:17" s="3" customFormat="1" ht="142.5">
      <c r="A49" s="15">
        <v>26</v>
      </c>
      <c r="B49" s="28" t="s">
        <v>33</v>
      </c>
      <c r="C49" s="29">
        <v>43059</v>
      </c>
      <c r="D49" s="16">
        <v>2</v>
      </c>
      <c r="E49" s="16" t="s">
        <v>53</v>
      </c>
      <c r="F49" s="16">
        <v>25</v>
      </c>
      <c r="G49" s="16" t="s">
        <v>46</v>
      </c>
      <c r="H49" s="16">
        <v>25</v>
      </c>
      <c r="I49" s="16">
        <f t="shared" si="2"/>
        <v>50</v>
      </c>
      <c r="J49" s="39"/>
      <c r="K49" s="16"/>
      <c r="L49" s="16">
        <v>25</v>
      </c>
      <c r="M49" s="39"/>
      <c r="N49" s="16">
        <f t="shared" si="3"/>
        <v>50</v>
      </c>
      <c r="O49" s="16"/>
      <c r="P49" s="59"/>
      <c r="Q49" s="7"/>
    </row>
    <row r="50" spans="1:17" s="3" customFormat="1" ht="28.5">
      <c r="A50" s="15">
        <v>27</v>
      </c>
      <c r="B50" s="28" t="s">
        <v>28</v>
      </c>
      <c r="C50" s="29">
        <v>43061</v>
      </c>
      <c r="D50" s="16">
        <v>3</v>
      </c>
      <c r="E50" s="16" t="s">
        <v>53</v>
      </c>
      <c r="F50" s="16">
        <v>20</v>
      </c>
      <c r="G50" s="16" t="s">
        <v>46</v>
      </c>
      <c r="H50" s="16">
        <v>20</v>
      </c>
      <c r="I50" s="16">
        <f t="shared" si="2"/>
        <v>60</v>
      </c>
      <c r="J50" s="39"/>
      <c r="K50" s="16"/>
      <c r="L50" s="16">
        <v>20</v>
      </c>
      <c r="M50" s="39"/>
      <c r="N50" s="16">
        <f t="shared" si="3"/>
        <v>60</v>
      </c>
      <c r="O50" s="16"/>
      <c r="P50" s="59"/>
      <c r="Q50" s="7"/>
    </row>
    <row r="51" spans="1:17" s="3" customFormat="1" ht="57">
      <c r="A51" s="15">
        <v>28</v>
      </c>
      <c r="B51" s="28" t="s">
        <v>9</v>
      </c>
      <c r="C51" s="29">
        <v>43066</v>
      </c>
      <c r="D51" s="16">
        <v>2</v>
      </c>
      <c r="E51" s="16" t="s">
        <v>53</v>
      </c>
      <c r="F51" s="16">
        <v>20</v>
      </c>
      <c r="G51" s="16" t="s">
        <v>46</v>
      </c>
      <c r="H51" s="16">
        <v>12</v>
      </c>
      <c r="I51" s="16">
        <f t="shared" si="2"/>
        <v>24</v>
      </c>
      <c r="J51" s="39"/>
      <c r="K51" s="16"/>
      <c r="L51" s="16">
        <v>20</v>
      </c>
      <c r="M51" s="39"/>
      <c r="N51" s="16">
        <f t="shared" si="3"/>
        <v>40</v>
      </c>
      <c r="O51" s="16"/>
      <c r="P51" s="59"/>
      <c r="Q51" s="7"/>
    </row>
    <row r="52" spans="1:17" hidden="1">
      <c r="I52" s="1">
        <f>SUBTOTAL(9,I4:I23)</f>
        <v>1792</v>
      </c>
    </row>
    <row r="53" spans="1:17" hidden="1"/>
    <row r="54" spans="1:17" hidden="1"/>
    <row r="55" spans="1:17" hidden="1"/>
    <row r="56" spans="1:17" hidden="1"/>
    <row r="57" spans="1:17" hidden="1"/>
    <row r="58" spans="1:17" hidden="1"/>
    <row r="59" spans="1:17" hidden="1"/>
    <row r="60" spans="1:17" hidden="1"/>
    <row r="61" spans="1:17" hidden="1"/>
    <row r="62" spans="1:17" hidden="1"/>
    <row r="63" spans="1:17" hidden="1"/>
    <row r="64" spans="1:17" hidden="1"/>
    <row r="65" spans="1:17" hidden="1"/>
    <row r="66" spans="1:17" s="6" customFormat="1" ht="171">
      <c r="A66" s="20">
        <v>29</v>
      </c>
      <c r="B66" s="99" t="s">
        <v>77</v>
      </c>
      <c r="C66" s="21" t="s">
        <v>75</v>
      </c>
      <c r="D66" s="21">
        <v>2</v>
      </c>
      <c r="E66" s="66" t="s">
        <v>68</v>
      </c>
      <c r="F66" s="21">
        <v>2</v>
      </c>
      <c r="G66" s="21" t="s">
        <v>46</v>
      </c>
      <c r="H66" s="21">
        <v>2</v>
      </c>
      <c r="I66" s="21">
        <f>D66*H66</f>
        <v>4</v>
      </c>
      <c r="J66" s="21"/>
      <c r="K66" s="21"/>
      <c r="L66" s="21">
        <v>2</v>
      </c>
      <c r="M66" s="21"/>
      <c r="N66" s="21">
        <f>D66*L66</f>
        <v>4</v>
      </c>
      <c r="O66" s="21"/>
      <c r="P66" s="62"/>
      <c r="Q66" s="8"/>
    </row>
    <row r="67" spans="1:17" s="3" customFormat="1" ht="281.25" hidden="1" customHeight="1">
      <c r="B67" s="100"/>
      <c r="F67" s="4"/>
      <c r="K67" s="3">
        <f>SUM(K4:K66)</f>
        <v>0</v>
      </c>
      <c r="O67" s="3">
        <f>SUM(O4:O66)</f>
        <v>0</v>
      </c>
      <c r="P67" s="3">
        <f>SUM(P4:P66)</f>
        <v>0</v>
      </c>
    </row>
    <row r="68" spans="1:17" ht="23.25" hidden="1" customHeight="1">
      <c r="B68" s="100"/>
      <c r="C68" s="10"/>
      <c r="D68" s="10"/>
      <c r="E68" s="10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1">
        <v>1027476.61</v>
      </c>
    </row>
    <row r="69" spans="1:17" s="72" customFormat="1" ht="409.5" customHeight="1">
      <c r="A69" s="15">
        <v>30</v>
      </c>
      <c r="B69" s="101"/>
      <c r="C69" s="21" t="s">
        <v>75</v>
      </c>
      <c r="D69" s="16">
        <v>2</v>
      </c>
      <c r="E69" s="66" t="s">
        <v>80</v>
      </c>
      <c r="F69" s="16">
        <v>28</v>
      </c>
      <c r="G69" s="16" t="s">
        <v>46</v>
      </c>
      <c r="H69" s="16">
        <v>28</v>
      </c>
      <c r="I69" s="74">
        <f>D69*H69</f>
        <v>56</v>
      </c>
      <c r="J69" s="16"/>
      <c r="K69" s="16"/>
      <c r="L69" s="16">
        <v>28</v>
      </c>
      <c r="M69" s="16"/>
      <c r="N69" s="16">
        <f>D69*L69</f>
        <v>56</v>
      </c>
      <c r="O69" s="15"/>
      <c r="P69" s="73"/>
      <c r="Q69" s="15"/>
    </row>
    <row r="70" spans="1:17" s="14" customFormat="1" ht="67.5" customHeight="1">
      <c r="A70" s="44"/>
      <c r="B70" s="92" t="s">
        <v>73</v>
      </c>
      <c r="C70" s="94"/>
      <c r="D70" s="45"/>
      <c r="E70" s="45"/>
      <c r="F70" s="45"/>
      <c r="G70" s="45"/>
      <c r="H70" s="45"/>
      <c r="I70" s="45">
        <v>1497</v>
      </c>
      <c r="J70" s="47"/>
      <c r="K70" s="45"/>
      <c r="L70" s="45"/>
      <c r="M70" s="47"/>
      <c r="N70" s="45">
        <v>1602</v>
      </c>
      <c r="O70" s="45"/>
      <c r="P70" s="70">
        <f>K70+O70</f>
        <v>0</v>
      </c>
      <c r="Q70" s="71"/>
    </row>
    <row r="71" spans="1:17" ht="57">
      <c r="A71" s="24">
        <v>1</v>
      </c>
      <c r="B71" s="27" t="s">
        <v>54</v>
      </c>
      <c r="C71" s="22" t="s">
        <v>56</v>
      </c>
      <c r="D71" s="23">
        <v>2</v>
      </c>
      <c r="E71" s="24" t="s">
        <v>69</v>
      </c>
      <c r="F71" s="23">
        <v>25</v>
      </c>
      <c r="G71" s="24"/>
      <c r="H71" s="23">
        <v>25</v>
      </c>
      <c r="I71" s="19">
        <f t="shared" ref="I71:I87" si="4">D71*H71</f>
        <v>50</v>
      </c>
      <c r="J71" s="41"/>
      <c r="K71" s="19"/>
      <c r="L71" s="23">
        <v>25</v>
      </c>
      <c r="M71" s="41"/>
      <c r="N71" s="19">
        <f t="shared" ref="N71:N87" si="5">D71*L71</f>
        <v>50</v>
      </c>
      <c r="O71" s="19"/>
      <c r="P71" s="61"/>
      <c r="Q71" s="65"/>
    </row>
    <row r="72" spans="1:17" ht="57">
      <c r="A72" s="24">
        <v>2</v>
      </c>
      <c r="B72" s="27" t="s">
        <v>54</v>
      </c>
      <c r="C72" s="22" t="s">
        <v>56</v>
      </c>
      <c r="D72" s="23" t="s">
        <v>55</v>
      </c>
      <c r="E72" s="24" t="s">
        <v>69</v>
      </c>
      <c r="F72" s="23">
        <v>15</v>
      </c>
      <c r="G72" s="24"/>
      <c r="H72" s="23">
        <v>15</v>
      </c>
      <c r="I72" s="19">
        <f t="shared" si="4"/>
        <v>30</v>
      </c>
      <c r="J72" s="41"/>
      <c r="K72" s="19"/>
      <c r="L72" s="23">
        <v>15</v>
      </c>
      <c r="M72" s="41"/>
      <c r="N72" s="19">
        <f t="shared" si="5"/>
        <v>30</v>
      </c>
      <c r="O72" s="19"/>
      <c r="P72" s="61"/>
      <c r="Q72" s="65"/>
    </row>
    <row r="73" spans="1:17" ht="57">
      <c r="A73" s="24">
        <v>3</v>
      </c>
      <c r="B73" s="27" t="s">
        <v>54</v>
      </c>
      <c r="C73" s="22" t="s">
        <v>56</v>
      </c>
      <c r="D73" s="25">
        <v>3</v>
      </c>
      <c r="E73" s="24" t="s">
        <v>69</v>
      </c>
      <c r="F73" s="25">
        <v>20</v>
      </c>
      <c r="G73" s="24"/>
      <c r="H73" s="25">
        <v>20</v>
      </c>
      <c r="I73" s="19">
        <f t="shared" si="4"/>
        <v>60</v>
      </c>
      <c r="J73" s="41"/>
      <c r="K73" s="19"/>
      <c r="L73" s="25">
        <v>20</v>
      </c>
      <c r="M73" s="41"/>
      <c r="N73" s="19">
        <f t="shared" si="5"/>
        <v>60</v>
      </c>
      <c r="O73" s="19"/>
      <c r="P73" s="61"/>
      <c r="Q73" s="65"/>
    </row>
    <row r="74" spans="1:17" ht="57">
      <c r="A74" s="24">
        <v>4</v>
      </c>
      <c r="B74" s="27" t="s">
        <v>54</v>
      </c>
      <c r="C74" s="22" t="s">
        <v>56</v>
      </c>
      <c r="D74" s="23" t="s">
        <v>55</v>
      </c>
      <c r="E74" s="24" t="s">
        <v>69</v>
      </c>
      <c r="F74" s="23">
        <v>25</v>
      </c>
      <c r="G74" s="24"/>
      <c r="H74" s="23">
        <v>25</v>
      </c>
      <c r="I74" s="19">
        <f t="shared" si="4"/>
        <v>50</v>
      </c>
      <c r="J74" s="41"/>
      <c r="K74" s="19"/>
      <c r="L74" s="23">
        <v>25</v>
      </c>
      <c r="M74" s="41"/>
      <c r="N74" s="19">
        <f t="shared" si="5"/>
        <v>50</v>
      </c>
      <c r="O74" s="19"/>
      <c r="P74" s="61"/>
      <c r="Q74" s="65"/>
    </row>
    <row r="75" spans="1:17" ht="57">
      <c r="A75" s="24">
        <v>5</v>
      </c>
      <c r="B75" s="27" t="s">
        <v>54</v>
      </c>
      <c r="C75" s="22" t="s">
        <v>56</v>
      </c>
      <c r="D75" s="23" t="s">
        <v>55</v>
      </c>
      <c r="E75" s="24" t="s">
        <v>69</v>
      </c>
      <c r="F75" s="23">
        <v>25</v>
      </c>
      <c r="G75" s="24"/>
      <c r="H75" s="23">
        <v>25</v>
      </c>
      <c r="I75" s="19">
        <f t="shared" si="4"/>
        <v>50</v>
      </c>
      <c r="J75" s="41"/>
      <c r="K75" s="19"/>
      <c r="L75" s="23">
        <v>25</v>
      </c>
      <c r="M75" s="41"/>
      <c r="N75" s="19">
        <f t="shared" si="5"/>
        <v>50</v>
      </c>
      <c r="O75" s="19"/>
      <c r="P75" s="61"/>
      <c r="Q75" s="65"/>
    </row>
    <row r="76" spans="1:17" ht="57">
      <c r="A76" s="24">
        <v>6</v>
      </c>
      <c r="B76" s="27" t="s">
        <v>54</v>
      </c>
      <c r="C76" s="22" t="s">
        <v>56</v>
      </c>
      <c r="D76" s="23" t="s">
        <v>55</v>
      </c>
      <c r="E76" s="24" t="s">
        <v>69</v>
      </c>
      <c r="F76" s="23">
        <v>25</v>
      </c>
      <c r="G76" s="24"/>
      <c r="H76" s="23">
        <v>25</v>
      </c>
      <c r="I76" s="19">
        <f t="shared" si="4"/>
        <v>50</v>
      </c>
      <c r="J76" s="41"/>
      <c r="K76" s="19"/>
      <c r="L76" s="23">
        <v>25</v>
      </c>
      <c r="M76" s="41"/>
      <c r="N76" s="19">
        <f t="shared" si="5"/>
        <v>50</v>
      </c>
      <c r="O76" s="19"/>
      <c r="P76" s="61"/>
      <c r="Q76" s="65"/>
    </row>
    <row r="77" spans="1:17" ht="57">
      <c r="A77" s="24">
        <v>7</v>
      </c>
      <c r="B77" s="27" t="s">
        <v>54</v>
      </c>
      <c r="C77" s="22" t="s">
        <v>56</v>
      </c>
      <c r="D77" s="23">
        <v>5</v>
      </c>
      <c r="E77" s="24" t="s">
        <v>69</v>
      </c>
      <c r="F77" s="23">
        <v>20</v>
      </c>
      <c r="G77" s="24"/>
      <c r="H77" s="23">
        <v>20</v>
      </c>
      <c r="I77" s="19">
        <f t="shared" si="4"/>
        <v>100</v>
      </c>
      <c r="J77" s="41"/>
      <c r="K77" s="19"/>
      <c r="L77" s="23">
        <v>20</v>
      </c>
      <c r="M77" s="41"/>
      <c r="N77" s="19">
        <f t="shared" si="5"/>
        <v>100</v>
      </c>
      <c r="O77" s="19"/>
      <c r="P77" s="61"/>
      <c r="Q77" s="65"/>
    </row>
    <row r="78" spans="1:17" ht="57">
      <c r="A78" s="24">
        <v>8</v>
      </c>
      <c r="B78" s="27" t="s">
        <v>54</v>
      </c>
      <c r="C78" s="22" t="s">
        <v>56</v>
      </c>
      <c r="D78" s="23" t="s">
        <v>55</v>
      </c>
      <c r="E78" s="24" t="s">
        <v>69</v>
      </c>
      <c r="F78" s="23">
        <v>15</v>
      </c>
      <c r="G78" s="24"/>
      <c r="H78" s="23">
        <v>15</v>
      </c>
      <c r="I78" s="19">
        <f t="shared" si="4"/>
        <v>30</v>
      </c>
      <c r="J78" s="41"/>
      <c r="K78" s="19"/>
      <c r="L78" s="23">
        <v>15</v>
      </c>
      <c r="M78" s="41"/>
      <c r="N78" s="19">
        <f t="shared" si="5"/>
        <v>30</v>
      </c>
      <c r="O78" s="19"/>
      <c r="P78" s="61"/>
      <c r="Q78" s="65"/>
    </row>
    <row r="79" spans="1:17" ht="57">
      <c r="A79" s="24">
        <v>9</v>
      </c>
      <c r="B79" s="27" t="s">
        <v>54</v>
      </c>
      <c r="C79" s="22" t="s">
        <v>56</v>
      </c>
      <c r="D79" s="23" t="s">
        <v>55</v>
      </c>
      <c r="E79" s="24" t="s">
        <v>69</v>
      </c>
      <c r="F79" s="23">
        <v>25</v>
      </c>
      <c r="G79" s="24"/>
      <c r="H79" s="23">
        <v>25</v>
      </c>
      <c r="I79" s="19">
        <f t="shared" si="4"/>
        <v>50</v>
      </c>
      <c r="J79" s="41"/>
      <c r="K79" s="19"/>
      <c r="L79" s="23">
        <v>25</v>
      </c>
      <c r="M79" s="41"/>
      <c r="N79" s="19">
        <f t="shared" si="5"/>
        <v>50</v>
      </c>
      <c r="O79" s="19"/>
      <c r="P79" s="61"/>
      <c r="Q79" s="65"/>
    </row>
    <row r="80" spans="1:17" ht="57">
      <c r="A80" s="24">
        <v>10</v>
      </c>
      <c r="B80" s="27" t="s">
        <v>54</v>
      </c>
      <c r="C80" s="22" t="s">
        <v>56</v>
      </c>
      <c r="D80" s="23">
        <v>1</v>
      </c>
      <c r="E80" s="24" t="s">
        <v>69</v>
      </c>
      <c r="F80" s="23">
        <v>25</v>
      </c>
      <c r="G80" s="24"/>
      <c r="H80" s="23">
        <v>25</v>
      </c>
      <c r="I80" s="19">
        <f t="shared" si="4"/>
        <v>25</v>
      </c>
      <c r="J80" s="41"/>
      <c r="K80" s="19"/>
      <c r="L80" s="23">
        <v>25</v>
      </c>
      <c r="M80" s="41"/>
      <c r="N80" s="19">
        <f t="shared" si="5"/>
        <v>25</v>
      </c>
      <c r="O80" s="19"/>
      <c r="P80" s="61"/>
      <c r="Q80" s="65"/>
    </row>
    <row r="81" spans="1:17" ht="57">
      <c r="A81" s="24">
        <v>11</v>
      </c>
      <c r="B81" s="27" t="s">
        <v>54</v>
      </c>
      <c r="C81" s="22" t="s">
        <v>56</v>
      </c>
      <c r="D81" s="23">
        <v>2</v>
      </c>
      <c r="E81" s="24" t="s">
        <v>69</v>
      </c>
      <c r="F81" s="23">
        <v>20</v>
      </c>
      <c r="G81" s="24"/>
      <c r="H81" s="23">
        <v>20</v>
      </c>
      <c r="I81" s="19">
        <f t="shared" si="4"/>
        <v>40</v>
      </c>
      <c r="J81" s="41"/>
      <c r="K81" s="19"/>
      <c r="L81" s="23">
        <v>20</v>
      </c>
      <c r="M81" s="41"/>
      <c r="N81" s="19">
        <f t="shared" si="5"/>
        <v>40</v>
      </c>
      <c r="O81" s="19"/>
      <c r="P81" s="61"/>
      <c r="Q81" s="65"/>
    </row>
    <row r="82" spans="1:17" ht="57">
      <c r="A82" s="24">
        <v>12</v>
      </c>
      <c r="B82" s="27" t="s">
        <v>54</v>
      </c>
      <c r="C82" s="22" t="s">
        <v>56</v>
      </c>
      <c r="D82" s="23" t="s">
        <v>55</v>
      </c>
      <c r="E82" s="24" t="s">
        <v>69</v>
      </c>
      <c r="F82" s="23">
        <v>25</v>
      </c>
      <c r="G82" s="24"/>
      <c r="H82" s="23">
        <v>25</v>
      </c>
      <c r="I82" s="19">
        <f t="shared" si="4"/>
        <v>50</v>
      </c>
      <c r="J82" s="41"/>
      <c r="K82" s="19"/>
      <c r="L82" s="23">
        <v>25</v>
      </c>
      <c r="M82" s="41"/>
      <c r="N82" s="19">
        <f t="shared" si="5"/>
        <v>50</v>
      </c>
      <c r="O82" s="19"/>
      <c r="P82" s="61"/>
      <c r="Q82" s="65"/>
    </row>
    <row r="83" spans="1:17" ht="57">
      <c r="A83" s="24">
        <v>13</v>
      </c>
      <c r="B83" s="27" t="s">
        <v>54</v>
      </c>
      <c r="C83" s="22" t="s">
        <v>56</v>
      </c>
      <c r="D83" s="23">
        <v>3</v>
      </c>
      <c r="E83" s="24" t="s">
        <v>69</v>
      </c>
      <c r="F83" s="23">
        <v>20</v>
      </c>
      <c r="G83" s="24"/>
      <c r="H83" s="23">
        <v>20</v>
      </c>
      <c r="I83" s="19">
        <f t="shared" si="4"/>
        <v>60</v>
      </c>
      <c r="J83" s="41"/>
      <c r="K83" s="19"/>
      <c r="L83" s="23">
        <v>20</v>
      </c>
      <c r="M83" s="41"/>
      <c r="N83" s="19">
        <f t="shared" si="5"/>
        <v>60</v>
      </c>
      <c r="O83" s="19"/>
      <c r="P83" s="61"/>
      <c r="Q83" s="65"/>
    </row>
    <row r="84" spans="1:17" ht="57">
      <c r="A84" s="24">
        <v>14</v>
      </c>
      <c r="B84" s="27" t="s">
        <v>54</v>
      </c>
      <c r="C84" s="22" t="s">
        <v>56</v>
      </c>
      <c r="D84" s="23" t="s">
        <v>55</v>
      </c>
      <c r="E84" s="24" t="s">
        <v>69</v>
      </c>
      <c r="F84" s="23">
        <v>16</v>
      </c>
      <c r="G84" s="24"/>
      <c r="H84" s="23">
        <v>16</v>
      </c>
      <c r="I84" s="19">
        <f t="shared" si="4"/>
        <v>32</v>
      </c>
      <c r="J84" s="41"/>
      <c r="K84" s="19"/>
      <c r="L84" s="23">
        <v>16</v>
      </c>
      <c r="M84" s="41"/>
      <c r="N84" s="19">
        <f t="shared" si="5"/>
        <v>32</v>
      </c>
      <c r="O84" s="19"/>
      <c r="P84" s="61"/>
      <c r="Q84" s="65"/>
    </row>
    <row r="85" spans="1:17" ht="57">
      <c r="A85" s="24">
        <v>15</v>
      </c>
      <c r="B85" s="27" t="s">
        <v>54</v>
      </c>
      <c r="C85" s="22" t="s">
        <v>56</v>
      </c>
      <c r="D85" s="23">
        <v>3</v>
      </c>
      <c r="E85" s="24" t="s">
        <v>69</v>
      </c>
      <c r="F85" s="23">
        <v>30</v>
      </c>
      <c r="G85" s="24"/>
      <c r="H85" s="23">
        <v>30</v>
      </c>
      <c r="I85" s="19">
        <f t="shared" si="4"/>
        <v>90</v>
      </c>
      <c r="J85" s="41"/>
      <c r="K85" s="19"/>
      <c r="L85" s="23">
        <v>30</v>
      </c>
      <c r="M85" s="41"/>
      <c r="N85" s="19">
        <f t="shared" si="5"/>
        <v>90</v>
      </c>
      <c r="O85" s="19"/>
      <c r="P85" s="61"/>
      <c r="Q85" s="65"/>
    </row>
    <row r="86" spans="1:17" ht="57">
      <c r="A86" s="24">
        <v>16</v>
      </c>
      <c r="B86" s="27" t="s">
        <v>54</v>
      </c>
      <c r="C86" s="22" t="s">
        <v>56</v>
      </c>
      <c r="D86" s="23">
        <v>2</v>
      </c>
      <c r="E86" s="24" t="s">
        <v>70</v>
      </c>
      <c r="F86" s="23">
        <v>30</v>
      </c>
      <c r="G86" s="24"/>
      <c r="H86" s="23">
        <v>30</v>
      </c>
      <c r="I86" s="19">
        <f t="shared" si="4"/>
        <v>60</v>
      </c>
      <c r="J86" s="41"/>
      <c r="K86" s="19"/>
      <c r="L86" s="23">
        <v>30</v>
      </c>
      <c r="M86" s="41"/>
      <c r="N86" s="19">
        <f t="shared" si="5"/>
        <v>60</v>
      </c>
      <c r="O86" s="19"/>
      <c r="P86" s="61"/>
      <c r="Q86" s="65"/>
    </row>
    <row r="87" spans="1:17" ht="57">
      <c r="A87" s="24">
        <v>17</v>
      </c>
      <c r="B87" s="27" t="s">
        <v>54</v>
      </c>
      <c r="C87" s="22" t="s">
        <v>56</v>
      </c>
      <c r="D87" s="23">
        <v>2</v>
      </c>
      <c r="E87" s="24" t="s">
        <v>70</v>
      </c>
      <c r="F87" s="23">
        <v>30</v>
      </c>
      <c r="G87" s="24"/>
      <c r="H87" s="23">
        <v>30</v>
      </c>
      <c r="I87" s="19">
        <f t="shared" si="4"/>
        <v>60</v>
      </c>
      <c r="J87" s="41"/>
      <c r="K87" s="19"/>
      <c r="L87" s="23">
        <v>30</v>
      </c>
      <c r="M87" s="41"/>
      <c r="N87" s="19">
        <f t="shared" si="5"/>
        <v>60</v>
      </c>
      <c r="O87" s="19"/>
      <c r="P87" s="61"/>
      <c r="Q87" s="65"/>
    </row>
    <row r="88" spans="1:17" ht="171">
      <c r="A88" s="57">
        <v>18</v>
      </c>
      <c r="B88" s="102" t="s">
        <v>78</v>
      </c>
      <c r="C88" s="32" t="s">
        <v>56</v>
      </c>
      <c r="D88" s="26">
        <v>2</v>
      </c>
      <c r="E88" s="66" t="s">
        <v>67</v>
      </c>
      <c r="F88" s="26">
        <v>2</v>
      </c>
      <c r="G88" s="57" t="s">
        <v>46</v>
      </c>
      <c r="H88" s="26">
        <v>2</v>
      </c>
      <c r="I88" s="78">
        <f>D88*H88</f>
        <v>4</v>
      </c>
      <c r="J88" s="56"/>
      <c r="K88" s="21"/>
      <c r="L88" s="26">
        <v>2</v>
      </c>
      <c r="M88" s="56"/>
      <c r="N88" s="21">
        <f>D88*L88</f>
        <v>4</v>
      </c>
      <c r="O88" s="21"/>
      <c r="P88" s="62"/>
      <c r="Q88" s="65"/>
    </row>
    <row r="89" spans="1:17" ht="409.5">
      <c r="A89" s="75">
        <v>19</v>
      </c>
      <c r="B89" s="103"/>
      <c r="C89" s="32" t="s">
        <v>56</v>
      </c>
      <c r="D89" s="26">
        <v>34</v>
      </c>
      <c r="E89" s="66" t="s">
        <v>80</v>
      </c>
      <c r="F89" s="26">
        <v>2</v>
      </c>
      <c r="G89" s="57" t="s">
        <v>46</v>
      </c>
      <c r="H89" s="26">
        <v>2</v>
      </c>
      <c r="I89" s="21">
        <f>D89*H89</f>
        <v>68</v>
      </c>
      <c r="J89" s="56"/>
      <c r="K89" s="21"/>
      <c r="L89" s="26">
        <v>2</v>
      </c>
      <c r="M89" s="56"/>
      <c r="N89" s="78">
        <f>D89*L89</f>
        <v>68</v>
      </c>
      <c r="O89" s="21"/>
      <c r="P89" s="56"/>
      <c r="Q89" s="65"/>
    </row>
    <row r="90" spans="1:17" s="14" customFormat="1" ht="84.75" customHeight="1" thickBot="1">
      <c r="A90" s="49"/>
      <c r="B90" s="95" t="s">
        <v>79</v>
      </c>
      <c r="C90" s="96"/>
      <c r="D90" s="48"/>
      <c r="E90" s="48"/>
      <c r="F90" s="51"/>
      <c r="G90" s="48"/>
      <c r="H90" s="48"/>
      <c r="I90" s="48">
        <v>959</v>
      </c>
      <c r="J90" s="52"/>
      <c r="K90" s="48"/>
      <c r="L90" s="48"/>
      <c r="M90" s="48"/>
      <c r="N90" s="48">
        <v>959</v>
      </c>
      <c r="O90" s="48"/>
      <c r="P90" s="76">
        <f ca="1">SUM(P71:P90)</f>
        <v>0</v>
      </c>
      <c r="Q90" s="77"/>
    </row>
    <row r="91" spans="1:17" ht="97.5" customHeight="1" thickBot="1">
      <c r="A91" s="53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86" t="s">
        <v>76</v>
      </c>
      <c r="N91" s="87"/>
      <c r="O91" s="88"/>
      <c r="P91" s="90">
        <f ca="1">SUM(P23,P70,P90)</f>
        <v>0</v>
      </c>
      <c r="Q91" s="91"/>
    </row>
    <row r="92" spans="1:17" ht="61.5" customHeight="1">
      <c r="A92" s="89" t="s">
        <v>83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67"/>
    </row>
    <row r="93" spans="1:17" s="82" customFormat="1" ht="42" customHeight="1">
      <c r="A93" s="83" t="s">
        <v>82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67"/>
    </row>
    <row r="94" spans="1:17" ht="37.5" customHeight="1">
      <c r="A94" s="89" t="s">
        <v>81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1:17" ht="28.5">
      <c r="A95" s="72"/>
      <c r="B95" s="72"/>
      <c r="C95" s="72"/>
      <c r="D95" s="72"/>
      <c r="E95" s="72"/>
      <c r="F95" s="79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1:17">
      <c r="B96" s="50"/>
    </row>
  </sheetData>
  <autoFilter ref="A2:P68">
    <filterColumn colId="2">
      <customFilters>
        <customFilter operator="notEqual" val=" "/>
      </customFilters>
    </filterColumn>
  </autoFilter>
  <customSheetViews>
    <customSheetView guid="{327E843B-42DC-483C-A160-684C42F55851}" filter="1" showAutoFilter="1" topLeftCell="C1">
      <selection activeCell="L79" sqref="L79"/>
      <pageMargins left="0.7" right="0.7" top="0.75" bottom="0.75" header="0.3" footer="0.3"/>
      <pageSetup paperSize="9" orientation="portrait" horizontalDpi="4294967294" verticalDpi="4294967294" r:id="rId1"/>
      <autoFilter ref="A1:M77">
        <filterColumn colId="7">
          <filters>
            <filter val="Carpen Diana"/>
          </filters>
        </filterColumn>
      </autoFilter>
    </customSheetView>
    <customSheetView guid="{1335C259-36FF-4B22-9D38-2086665A0CB7}" showAutoFilter="1" topLeftCell="C1">
      <selection activeCell="I71" sqref="I71"/>
      <pageMargins left="0.7" right="0.7" top="0.75" bottom="0.75" header="0.3" footer="0.3"/>
      <pageSetup paperSize="9" orientation="portrait" horizontalDpi="4294967294" verticalDpi="4294967294" r:id="rId2"/>
      <autoFilter ref="A1:M73"/>
    </customSheetView>
    <customSheetView guid="{0F9F4273-961F-4628-BB33-F046EC51C4F0}" showAutoFilter="1">
      <selection activeCell="B8" sqref="B8"/>
      <pageMargins left="0.7" right="0.7" top="0.75" bottom="0.75" header="0.3" footer="0.3"/>
      <pageSetup paperSize="9" orientation="portrait" horizontalDpi="4294967294" verticalDpi="4294967294" r:id="rId3"/>
      <autoFilter ref="A1:M73"/>
    </customSheetView>
    <customSheetView guid="{BEF00848-A8B9-4B7C-B74F-D75DCBC34183}" showAutoFilter="1" topLeftCell="A58">
      <selection activeCell="B77" sqref="B77"/>
      <pageMargins left="0.7" right="0.7" top="0.75" bottom="0.75" header="0.3" footer="0.3"/>
      <pageSetup paperSize="9" orientation="portrait" horizontalDpi="4294967294" verticalDpi="4294967294" r:id="rId4"/>
      <autoFilter ref="A1:M73"/>
    </customSheetView>
    <customSheetView guid="{277E9898-AF38-4740-B845-BC8D071CFC9D}" filter="1" showAutoFilter="1">
      <selection activeCell="G40" sqref="G40"/>
      <pageMargins left="0.7" right="0.7" top="0.75" bottom="0.75" header="0.3" footer="0.3"/>
      <pageSetup paperSize="9" orientation="portrait" horizontalDpi="4294967294" verticalDpi="4294967294" r:id="rId5"/>
      <autoFilter ref="A1:M73">
        <filterColumn colId="7">
          <filters>
            <filter val="Ana Ruxandra"/>
          </filters>
        </filterColumn>
      </autoFilter>
    </customSheetView>
    <customSheetView guid="{7813B5E1-E2FA-478C-AF98-E7E0ABDCF3AB}" showAutoFilter="1" topLeftCell="D21">
      <selection activeCell="K35" sqref="K35"/>
      <pageMargins left="0.7" right="0.7" top="0.75" bottom="0.75" header="0.3" footer="0.3"/>
      <pageSetup paperSize="9" orientation="portrait" horizontalDpi="4294967294" verticalDpi="4294967294" r:id="rId6"/>
      <autoFilter ref="A1:M73"/>
    </customSheetView>
    <customSheetView guid="{1C1680E6-82B3-42E3-B4C8-1597176A4B41}" showAutoFilter="1" topLeftCell="C1">
      <selection activeCell="H9" sqref="H9"/>
      <pageMargins left="0.7" right="0.7" top="0.75" bottom="0.75" header="0.3" footer="0.3"/>
      <pageSetup paperSize="9" orientation="portrait" horizontalDpi="4294967294" verticalDpi="4294967294" r:id="rId7"/>
      <autoFilter ref="A1:M77"/>
    </customSheetView>
    <customSheetView guid="{6375D3F7-91B1-4D63-BC6D-7D562105B533}" showAutoFilter="1" topLeftCell="F48">
      <selection activeCell="L84" sqref="L84"/>
      <pageMargins left="0.7" right="0.7" top="0.75" bottom="0.75" header="0.3" footer="0.3"/>
      <pageSetup paperSize="9" orientation="portrait" horizontalDpi="4294967294" verticalDpi="4294967294" r:id="rId8"/>
      <autoFilter ref="A1:M77"/>
    </customSheetView>
    <customSheetView guid="{F6F28358-5458-43DC-9B0C-97352A2A66C9}" showAutoFilter="1" topLeftCell="C1">
      <pane ySplit="1" topLeftCell="A34" activePane="bottomLeft" state="frozen"/>
      <selection pane="bottomLeft" activeCell="K38" sqref="K38"/>
      <pageMargins left="0.7" right="0.7" top="0.75" bottom="0.75" header="0.3" footer="0.3"/>
      <pageSetup paperSize="9" orientation="portrait" horizontalDpi="4294967294" verticalDpi="4294967294" r:id="rId9"/>
      <autoFilter ref="A1:M77"/>
    </customSheetView>
    <customSheetView guid="{44D19860-BBF2-4C5F-AD05-33BD4905E395}" showAutoFilter="1">
      <pane ySplit="1" topLeftCell="A68" activePane="bottomLeft" state="frozen"/>
      <selection pane="bottomLeft" activeCell="B79" sqref="B79"/>
      <pageMargins left="0.7" right="0.7" top="0.75" bottom="0.75" header="0.3" footer="0.3"/>
      <pageSetup paperSize="9" orientation="portrait" horizontalDpi="4294967294" verticalDpi="4294967294" r:id="rId10"/>
      <autoFilter ref="A1:M78"/>
    </customSheetView>
    <customSheetView guid="{27F6728A-418B-4400-BEEB-30EEC86B3E1B}" showAutoFilter="1">
      <pane ySplit="1" topLeftCell="A65" activePane="bottomLeft" state="frozen"/>
      <selection pane="bottomLeft" activeCell="F79" sqref="F79"/>
      <pageMargins left="0.7" right="0.7" top="0.75" bottom="0.75" header="0.3" footer="0.3"/>
      <pageSetup paperSize="9" orientation="portrait" horizontalDpi="4294967294" verticalDpi="4294967294" r:id="rId11"/>
      <autoFilter ref="A1:M78"/>
    </customSheetView>
    <customSheetView guid="{B5B45812-D6A4-45AB-B981-01B8751FC67C}" showAutoFilter="1">
      <pane ySplit="1" topLeftCell="A65" activePane="bottomLeft" state="frozen"/>
      <selection pane="bottomLeft" activeCell="H71" sqref="H71"/>
      <pageMargins left="0.7" right="0.7" top="0.75" bottom="0.75" header="0.3" footer="0.3"/>
      <pageSetup paperSize="9" orientation="portrait" horizontalDpi="4294967294" verticalDpi="4294967294" r:id="rId12"/>
      <autoFilter ref="A1:M75"/>
    </customSheetView>
  </customSheetViews>
  <mergeCells count="11">
    <mergeCell ref="D1:P1"/>
    <mergeCell ref="M91:O91"/>
    <mergeCell ref="A94:Q94"/>
    <mergeCell ref="P91:Q91"/>
    <mergeCell ref="A92:P92"/>
    <mergeCell ref="B23:C23"/>
    <mergeCell ref="B70:C70"/>
    <mergeCell ref="B90:C90"/>
    <mergeCell ref="B21:B22"/>
    <mergeCell ref="B66:B69"/>
    <mergeCell ref="B88:B89"/>
  </mergeCells>
  <pageMargins left="0.25" right="0.25" top="0.75" bottom="0.75" header="0.3" footer="0.3"/>
  <pageSetup paperSize="9" scale="36" fitToHeight="0" orientation="landscape" horizontalDpi="4294967294" verticalDpi="4294967294" r:id="rId13"/>
  <rowBreaks count="2" manualBreakCount="2">
    <brk id="80" max="16" man="1"/>
    <brk id="9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ANEXA 1</vt:lpstr>
      <vt:lpstr>'ANEXA 1'!Zona_de_imprimat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Mihaila</dc:creator>
  <cp:lastModifiedBy>Manuela Rentea</cp:lastModifiedBy>
  <cp:lastPrinted>2017-05-05T08:30:50Z</cp:lastPrinted>
  <dcterms:created xsi:type="dcterms:W3CDTF">2017-04-07T11:10:32Z</dcterms:created>
  <dcterms:modified xsi:type="dcterms:W3CDTF">2017-05-05T10:16:59Z</dcterms:modified>
</cp:coreProperties>
</file>